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slicers/slicer1.xml" ContentType="application/vnd.ms-excel.slicer+xml"/>
  <Override PartName="/xl/charts/chart4.xml" ContentType="application/vnd.openxmlformats-officedocument.drawingml.chart+xml"/>
  <Override PartName="/xl/theme/themeOverride2.xml" ContentType="application/vnd.openxmlformats-officedocument.themeOverride+xml"/>
  <Override PartName="/xl/drawings/drawing5.xml" ContentType="application/vnd.openxmlformats-officedocument.drawingml.chartshapes+xml"/>
  <Override PartName="/xl/charts/chart5.xml" ContentType="application/vnd.openxmlformats-officedocument.drawingml.chart+xml"/>
  <Override PartName="/xl/charts/chart6.xml" ContentType="application/vnd.openxmlformats-officedocument.drawingml.chart+xml"/>
  <Override PartName="/xl/theme/themeOverride3.xml" ContentType="application/vnd.openxmlformats-officedocument.themeOverride+xml"/>
  <Override PartName="/xl/drawings/drawing6.xml" ContentType="application/vnd.openxmlformats-officedocument.drawingml.chartshapes+xml"/>
  <Override PartName="/xl/tables/table1.xml" ContentType="application/vnd.openxmlformats-officedocument.spreadsheetml.table+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harts/style1.xml" ContentType="application/vnd.ms-office.chartstyle+xml"/>
  <Override PartName="/xl/charts/colors1.xml" ContentType="application/vnd.ms-office.chartcolorstyle+xml"/>
  <Override PartName="/xl/charts/colors2.xml" ContentType="application/vnd.ms-office.chartcolorstyle+xml"/>
  <Override PartName="/xl/charts/style2.xml" ContentType="application/vnd.ms-office.chartstyle+xml"/>
  <Override PartName="/xl/charts/colors3.xml" ContentType="application/vnd.ms-office.chartcolorstyle+xml"/>
  <Override PartName="/xl/charts/style3.xml" ContentType="application/vnd.ms-office.chartstyle+xml"/>
  <Override PartName="/xl/charts/colors4.xml" ContentType="application/vnd.ms-office.chartcolorstyle+xml"/>
  <Override PartName="/xl/charts/style4.xml" ContentType="application/vnd.ms-office.chartstyle+xml"/>
  <Override PartName="/xl/charts/colors5.xml" ContentType="application/vnd.ms-office.chartcolorstyle+xml"/>
  <Override PartName="/xl/charts/style5.xml" ContentType="application/vnd.ms-office.chart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hidePivotFieldList="1"/>
  <bookViews>
    <workbookView xWindow="0" yWindow="0" windowWidth="10215" windowHeight="7590" tabRatio="867"/>
  </bookViews>
  <sheets>
    <sheet name="Instructions for Use" sheetId="8" r:id="rId1"/>
    <sheet name="High Impact User Data" sheetId="1" r:id="rId2"/>
    <sheet name="Sheet5" sheetId="13" state="hidden" r:id="rId3"/>
    <sheet name="Staff Training" sheetId="2" r:id="rId4"/>
    <sheet name="ICECAP-A" sheetId="4" r:id="rId5"/>
    <sheet name="Summary Infographic" sheetId="5" r:id="rId6"/>
    <sheet name="Dashboard" sheetId="15" r:id="rId7"/>
    <sheet name="Hidden Sheet" sheetId="7" state="hidden" r:id="rId8"/>
    <sheet name="Sheet1" sheetId="14" state="hidden" r:id="rId9"/>
  </sheets>
  <definedNames>
    <definedName name="_xlnm.Print_Area" localSheetId="6">Dashboard!$A$1:$CU$86</definedName>
    <definedName name="_xlnm.Print_Area" localSheetId="5">'Summary Infographic'!$A$1:$BM$68</definedName>
    <definedName name="Slicer_Patient_number">#N/A</definedName>
    <definedName name="Slicer_Patient_number1">#N/A</definedName>
  </definedNames>
  <calcPr calcId="145621"/>
  <pivotCaches>
    <pivotCache cacheId="0" r:id="rId10"/>
    <pivotCache cacheId="1" r:id="rId11"/>
  </pivotCaches>
  <extLst>
    <ext xmlns:x14="http://schemas.microsoft.com/office/spreadsheetml/2009/9/main" uri="{BBE1A952-AA13-448e-AADC-164F8A28A991}">
      <x14:slicerCaches>
        <x14:slicerCache r:id="rId12"/>
        <x14:slicerCache r:id="rId13"/>
      </x14:slicerCaches>
    </ext>
    <ext xmlns:x14="http://schemas.microsoft.com/office/spreadsheetml/2009/9/main" uri="{79F54976-1DA5-4618-B147-4CDE4B953A38}">
      <x14:workbookPr/>
    </ext>
  </extLst>
</workbook>
</file>

<file path=xl/calcChain.xml><?xml version="1.0" encoding="utf-8"?>
<calcChain xmlns="http://schemas.openxmlformats.org/spreadsheetml/2006/main">
  <c r="BI13" i="1" l="1"/>
  <c r="BJ13" i="1"/>
  <c r="BI14" i="1"/>
  <c r="BJ14" i="1"/>
  <c r="BI15" i="1"/>
  <c r="BJ15" i="1"/>
  <c r="BI16" i="1"/>
  <c r="BJ16" i="1"/>
  <c r="BI17" i="1"/>
  <c r="BJ17" i="1"/>
  <c r="BI18" i="1"/>
  <c r="BJ18" i="1"/>
  <c r="BI19" i="1"/>
  <c r="BJ19" i="1"/>
  <c r="BI20" i="1"/>
  <c r="BJ20" i="1"/>
  <c r="BI21" i="1"/>
  <c r="BJ21" i="1"/>
  <c r="BI22" i="1"/>
  <c r="BJ22" i="1"/>
  <c r="BI23" i="1"/>
  <c r="BJ23" i="1"/>
  <c r="BI24" i="1"/>
  <c r="BJ24" i="1"/>
  <c r="BI25" i="1"/>
  <c r="BJ25" i="1"/>
  <c r="BI26" i="1"/>
  <c r="BJ26" i="1"/>
  <c r="BI27" i="1"/>
  <c r="BJ27" i="1"/>
  <c r="BI28" i="1"/>
  <c r="BJ28" i="1"/>
  <c r="BI29" i="1"/>
  <c r="BJ29" i="1"/>
  <c r="BI30" i="1"/>
  <c r="BJ30" i="1"/>
  <c r="BI31" i="1"/>
  <c r="BJ31" i="1"/>
  <c r="BI32" i="1"/>
  <c r="BJ32" i="1"/>
  <c r="BI33" i="1"/>
  <c r="BJ33" i="1"/>
  <c r="BI34" i="1"/>
  <c r="BJ34" i="1"/>
  <c r="BI35" i="1"/>
  <c r="BJ35" i="1"/>
  <c r="BI36" i="1"/>
  <c r="BJ36" i="1"/>
  <c r="BI37" i="1"/>
  <c r="BJ37" i="1"/>
  <c r="BI38" i="1"/>
  <c r="BJ38" i="1"/>
  <c r="BI39" i="1"/>
  <c r="BJ39" i="1"/>
  <c r="BI40" i="1"/>
  <c r="BJ40" i="1"/>
  <c r="BI41" i="1"/>
  <c r="BJ41" i="1"/>
  <c r="BI42" i="1"/>
  <c r="BJ42" i="1"/>
  <c r="BI43" i="1"/>
  <c r="BJ43" i="1"/>
  <c r="BI44" i="1"/>
  <c r="BJ44" i="1"/>
  <c r="BE12" i="1"/>
  <c r="BG12" i="1" s="1"/>
  <c r="BF12" i="1"/>
  <c r="BE13" i="1"/>
  <c r="BF13" i="1"/>
  <c r="BG13" i="1"/>
  <c r="BE14" i="1"/>
  <c r="BF14" i="1"/>
  <c r="BG14" i="1"/>
  <c r="BE15" i="1"/>
  <c r="BG15" i="1" s="1"/>
  <c r="BF15" i="1"/>
  <c r="BE16" i="1"/>
  <c r="BG16" i="1" s="1"/>
  <c r="BF16" i="1"/>
  <c r="BE17" i="1"/>
  <c r="BF17" i="1"/>
  <c r="BG17" i="1"/>
  <c r="BE18" i="1"/>
  <c r="BF18" i="1"/>
  <c r="BG18" i="1"/>
  <c r="BE19" i="1"/>
  <c r="BG19" i="1" s="1"/>
  <c r="BF19" i="1"/>
  <c r="BE20" i="1"/>
  <c r="BG20" i="1" s="1"/>
  <c r="BF20" i="1"/>
  <c r="BE21" i="1"/>
  <c r="BF21" i="1"/>
  <c r="BG21" i="1"/>
  <c r="BE22" i="1"/>
  <c r="BF22" i="1"/>
  <c r="BG22" i="1"/>
  <c r="BE23" i="1"/>
  <c r="BG23" i="1" s="1"/>
  <c r="BF23" i="1"/>
  <c r="BE24" i="1"/>
  <c r="BG24" i="1" s="1"/>
  <c r="BF24" i="1"/>
  <c r="BE25" i="1"/>
  <c r="BF25" i="1"/>
  <c r="BG25" i="1"/>
  <c r="BE26" i="1"/>
  <c r="BF26" i="1"/>
  <c r="BG26" i="1"/>
  <c r="BE27" i="1"/>
  <c r="BG27" i="1" s="1"/>
  <c r="BF27" i="1"/>
  <c r="BE28" i="1"/>
  <c r="BG28" i="1" s="1"/>
  <c r="BF28" i="1"/>
  <c r="BE29" i="1"/>
  <c r="BF29" i="1"/>
  <c r="BG29" i="1"/>
  <c r="BE30" i="1"/>
  <c r="BF30" i="1"/>
  <c r="BG30" i="1"/>
  <c r="BE31" i="1"/>
  <c r="BG31" i="1" s="1"/>
  <c r="BF31" i="1"/>
  <c r="BE32" i="1"/>
  <c r="BG32" i="1" s="1"/>
  <c r="BF32" i="1"/>
  <c r="BE33" i="1"/>
  <c r="BF33" i="1"/>
  <c r="BG33" i="1"/>
  <c r="BE34" i="1"/>
  <c r="BF34" i="1"/>
  <c r="BG34" i="1"/>
  <c r="BE35" i="1"/>
  <c r="BG35" i="1" s="1"/>
  <c r="BF35" i="1"/>
  <c r="BE36" i="1"/>
  <c r="BG36" i="1" s="1"/>
  <c r="BF36" i="1"/>
  <c r="BE37" i="1"/>
  <c r="BF37" i="1"/>
  <c r="BG37" i="1"/>
  <c r="BE38" i="1"/>
  <c r="BG38" i="1" s="1"/>
  <c r="BF38" i="1"/>
  <c r="BE39" i="1"/>
  <c r="BG39" i="1" s="1"/>
  <c r="BF39" i="1"/>
  <c r="BE40" i="1"/>
  <c r="BF40" i="1"/>
  <c r="BG40" i="1"/>
  <c r="BE41" i="1"/>
  <c r="BF41" i="1"/>
  <c r="BG41" i="1"/>
  <c r="BE42" i="1"/>
  <c r="BG42" i="1" s="1"/>
  <c r="BF42" i="1"/>
  <c r="BE43" i="1"/>
  <c r="BG43" i="1" s="1"/>
  <c r="BF43" i="1"/>
  <c r="BE44" i="1"/>
  <c r="BF44" i="1"/>
  <c r="BG44" i="1"/>
  <c r="BI10" i="1"/>
  <c r="BI11" i="1"/>
  <c r="BI12" i="1"/>
  <c r="BF10" i="1"/>
  <c r="BF11" i="1"/>
  <c r="BK45" i="1" l="1"/>
  <c r="BK46" i="1"/>
  <c r="BC10" i="1"/>
  <c r="BD10" i="1"/>
  <c r="BE10" i="1"/>
  <c r="BJ10" i="1"/>
  <c r="BC11" i="1"/>
  <c r="BD11" i="1"/>
  <c r="BE11" i="1"/>
  <c r="BJ11" i="1"/>
  <c r="BC12" i="1"/>
  <c r="BD12" i="1"/>
  <c r="BJ12" i="1"/>
  <c r="BC13" i="1"/>
  <c r="BD13" i="1"/>
  <c r="BH13" i="1"/>
  <c r="BC14" i="1"/>
  <c r="BD14" i="1"/>
  <c r="BC15" i="1"/>
  <c r="BD15" i="1"/>
  <c r="BC16" i="1"/>
  <c r="BD16" i="1"/>
  <c r="BC17" i="1"/>
  <c r="BD17" i="1"/>
  <c r="BH17" i="1"/>
  <c r="BC18" i="1"/>
  <c r="BD18" i="1"/>
  <c r="BC19" i="1"/>
  <c r="BD19" i="1"/>
  <c r="BC20" i="1"/>
  <c r="BD20" i="1"/>
  <c r="BC21" i="1"/>
  <c r="BD21" i="1"/>
  <c r="BC22" i="1"/>
  <c r="BD22" i="1"/>
  <c r="BC23" i="1"/>
  <c r="BD23" i="1"/>
  <c r="BC24" i="1"/>
  <c r="BD24" i="1"/>
  <c r="BC25" i="1"/>
  <c r="BD25" i="1"/>
  <c r="BC26" i="1"/>
  <c r="BD26" i="1"/>
  <c r="BC27" i="1"/>
  <c r="BD27" i="1"/>
  <c r="BC28" i="1"/>
  <c r="BD28" i="1"/>
  <c r="BC29" i="1"/>
  <c r="BD29" i="1"/>
  <c r="BC30" i="1"/>
  <c r="BD30" i="1"/>
  <c r="BC31" i="1"/>
  <c r="BD31" i="1"/>
  <c r="BC32" i="1"/>
  <c r="BD32" i="1"/>
  <c r="BC33" i="1"/>
  <c r="BD33" i="1"/>
  <c r="BC34" i="1"/>
  <c r="BD34" i="1"/>
  <c r="BC35" i="1"/>
  <c r="BD35" i="1"/>
  <c r="BC36" i="1"/>
  <c r="BD36" i="1"/>
  <c r="BC37" i="1"/>
  <c r="BD37" i="1"/>
  <c r="BC38" i="1"/>
  <c r="BD38" i="1"/>
  <c r="BC39" i="1"/>
  <c r="BD39" i="1"/>
  <c r="BC40" i="1"/>
  <c r="BD40" i="1"/>
  <c r="BC41" i="1"/>
  <c r="BD41" i="1"/>
  <c r="BC42" i="1"/>
  <c r="BD42" i="1"/>
  <c r="BC43" i="1"/>
  <c r="BD43" i="1"/>
  <c r="BC44" i="1"/>
  <c r="BD44" i="1"/>
  <c r="BC45" i="1"/>
  <c r="BD45" i="1"/>
  <c r="BC46" i="1"/>
  <c r="BD46" i="1"/>
  <c r="BH11" i="1"/>
  <c r="BH15" i="1"/>
  <c r="BH16" i="1"/>
  <c r="BH18" i="1"/>
  <c r="BH19" i="1"/>
  <c r="BH20" i="1"/>
  <c r="BH22" i="1"/>
  <c r="BH23" i="1"/>
  <c r="BH26" i="1"/>
  <c r="BH27" i="1"/>
  <c r="BH30" i="1"/>
  <c r="BH34" i="1"/>
  <c r="BH36" i="1"/>
  <c r="BH45" i="1"/>
  <c r="BH46" i="1"/>
  <c r="BH10" i="1"/>
  <c r="D10" i="4"/>
  <c r="P29" i="4"/>
  <c r="V29" i="4"/>
  <c r="P30" i="4"/>
  <c r="V30" i="4"/>
  <c r="P31" i="4"/>
  <c r="V31" i="4"/>
  <c r="P32" i="4"/>
  <c r="V32" i="4"/>
  <c r="P33" i="4"/>
  <c r="V33" i="4"/>
  <c r="P34" i="4"/>
  <c r="V34" i="4"/>
  <c r="P35" i="4"/>
  <c r="V35" i="4"/>
  <c r="P36" i="4"/>
  <c r="V36" i="4"/>
  <c r="P37" i="4"/>
  <c r="V37" i="4"/>
  <c r="P38" i="4"/>
  <c r="V38" i="4"/>
  <c r="P39" i="4"/>
  <c r="V39" i="4"/>
  <c r="P40" i="4"/>
  <c r="V40" i="4"/>
  <c r="P41" i="4"/>
  <c r="V41" i="4"/>
  <c r="P42" i="4"/>
  <c r="V42" i="4"/>
  <c r="P43" i="4"/>
  <c r="V43" i="4"/>
  <c r="D29" i="4"/>
  <c r="J29" i="4"/>
  <c r="D30" i="4"/>
  <c r="J30" i="4"/>
  <c r="D31" i="4"/>
  <c r="J31" i="4"/>
  <c r="D32" i="4"/>
  <c r="J32" i="4"/>
  <c r="D33" i="4"/>
  <c r="J33" i="4"/>
  <c r="D34" i="4"/>
  <c r="J34" i="4"/>
  <c r="D35" i="4"/>
  <c r="J35" i="4"/>
  <c r="D36" i="4"/>
  <c r="J36" i="4"/>
  <c r="D37" i="4"/>
  <c r="J37" i="4"/>
  <c r="D38" i="4"/>
  <c r="J38" i="4"/>
  <c r="D39" i="4"/>
  <c r="J39" i="4"/>
  <c r="D40" i="4"/>
  <c r="J40" i="4"/>
  <c r="D41" i="4"/>
  <c r="J41" i="4"/>
  <c r="D42" i="4"/>
  <c r="J42" i="4"/>
  <c r="D43" i="4"/>
  <c r="J43" i="4"/>
  <c r="I841" i="13"/>
  <c r="I840" i="13"/>
  <c r="I839" i="13"/>
  <c r="I838" i="13"/>
  <c r="I837" i="13"/>
  <c r="I836" i="13"/>
  <c r="I835" i="13"/>
  <c r="I834" i="13"/>
  <c r="I833" i="13"/>
  <c r="I832" i="13"/>
  <c r="I831" i="13"/>
  <c r="I830" i="13"/>
  <c r="I829" i="13"/>
  <c r="I828" i="13"/>
  <c r="I827" i="13"/>
  <c r="I826" i="13"/>
  <c r="I825" i="13"/>
  <c r="I824" i="13"/>
  <c r="I823" i="13"/>
  <c r="I822" i="13"/>
  <c r="I821" i="13"/>
  <c r="I820" i="13"/>
  <c r="I819" i="13"/>
  <c r="I818" i="13"/>
  <c r="I817" i="13"/>
  <c r="I816" i="13"/>
  <c r="I815" i="13"/>
  <c r="I814" i="13"/>
  <c r="I813" i="13"/>
  <c r="I812" i="13"/>
  <c r="I811" i="13"/>
  <c r="I810" i="13"/>
  <c r="I809" i="13"/>
  <c r="I808" i="13"/>
  <c r="I807" i="13"/>
  <c r="I806" i="13"/>
  <c r="I805" i="13"/>
  <c r="I804" i="13"/>
  <c r="I803" i="13"/>
  <c r="I802" i="13"/>
  <c r="I801" i="13"/>
  <c r="I800" i="13"/>
  <c r="I799" i="13"/>
  <c r="I798" i="13"/>
  <c r="I797" i="13"/>
  <c r="I796" i="13"/>
  <c r="I795" i="13"/>
  <c r="I794" i="13"/>
  <c r="I793" i="13"/>
  <c r="I792" i="13"/>
  <c r="I791" i="13"/>
  <c r="I790" i="13"/>
  <c r="I789" i="13"/>
  <c r="I788" i="13"/>
  <c r="I787" i="13"/>
  <c r="I786" i="13"/>
  <c r="I785" i="13"/>
  <c r="I784" i="13"/>
  <c r="I783" i="13"/>
  <c r="I782" i="13"/>
  <c r="I781" i="13"/>
  <c r="I780" i="13"/>
  <c r="I779" i="13"/>
  <c r="I778" i="13"/>
  <c r="I777" i="13"/>
  <c r="I776" i="13"/>
  <c r="I775" i="13"/>
  <c r="I774" i="13"/>
  <c r="I773" i="13"/>
  <c r="I772" i="13"/>
  <c r="I771" i="13"/>
  <c r="I770" i="13"/>
  <c r="I769" i="13"/>
  <c r="I768" i="13"/>
  <c r="I767" i="13"/>
  <c r="I766" i="13"/>
  <c r="I765" i="13"/>
  <c r="I764" i="13"/>
  <c r="I763" i="13"/>
  <c r="I762" i="13"/>
  <c r="I761" i="13"/>
  <c r="I760" i="13"/>
  <c r="I759" i="13"/>
  <c r="I758" i="13"/>
  <c r="I757" i="13"/>
  <c r="I756" i="13"/>
  <c r="I755" i="13"/>
  <c r="I754" i="13"/>
  <c r="I753" i="13"/>
  <c r="I752" i="13"/>
  <c r="I751" i="13"/>
  <c r="I750" i="13"/>
  <c r="I749" i="13"/>
  <c r="I748" i="13"/>
  <c r="I747" i="13"/>
  <c r="I746" i="13"/>
  <c r="I745" i="13"/>
  <c r="I744" i="13"/>
  <c r="I743" i="13"/>
  <c r="I742" i="13"/>
  <c r="I741" i="13"/>
  <c r="I740" i="13"/>
  <c r="I739" i="13"/>
  <c r="I738" i="13"/>
  <c r="I737" i="13"/>
  <c r="I736" i="13"/>
  <c r="I735" i="13"/>
  <c r="I734" i="13"/>
  <c r="I733" i="13"/>
  <c r="I732" i="13"/>
  <c r="I731" i="13"/>
  <c r="I730" i="13"/>
  <c r="I729" i="13"/>
  <c r="I728" i="13"/>
  <c r="I727" i="13"/>
  <c r="I726" i="13"/>
  <c r="I725" i="13"/>
  <c r="I724" i="13"/>
  <c r="I723" i="13"/>
  <c r="I722" i="13"/>
  <c r="I721" i="13"/>
  <c r="I720" i="13"/>
  <c r="I719" i="13"/>
  <c r="I718" i="13"/>
  <c r="I717" i="13"/>
  <c r="I716" i="13"/>
  <c r="I715" i="13"/>
  <c r="I714" i="13"/>
  <c r="I713" i="13"/>
  <c r="I712" i="13"/>
  <c r="I711" i="13"/>
  <c r="I710" i="13"/>
  <c r="I709" i="13"/>
  <c r="I708" i="13"/>
  <c r="I707" i="13"/>
  <c r="I706" i="13"/>
  <c r="I705" i="13"/>
  <c r="I704" i="13"/>
  <c r="I703" i="13"/>
  <c r="I702" i="13"/>
  <c r="I701" i="13"/>
  <c r="I700" i="13"/>
  <c r="I699" i="13"/>
  <c r="I698" i="13"/>
  <c r="I697" i="13"/>
  <c r="I696" i="13"/>
  <c r="I695" i="13"/>
  <c r="I694" i="13"/>
  <c r="I693" i="13"/>
  <c r="I692" i="13"/>
  <c r="I691" i="13"/>
  <c r="I690" i="13"/>
  <c r="I689" i="13"/>
  <c r="I688" i="13"/>
  <c r="I687" i="13"/>
  <c r="I686" i="13"/>
  <c r="I685" i="13"/>
  <c r="I684" i="13"/>
  <c r="I683" i="13"/>
  <c r="I682" i="13"/>
  <c r="I681" i="13"/>
  <c r="I680" i="13"/>
  <c r="I679" i="13"/>
  <c r="I678" i="13"/>
  <c r="I677" i="13"/>
  <c r="I676" i="13"/>
  <c r="I675" i="13"/>
  <c r="I674" i="13"/>
  <c r="I673" i="13"/>
  <c r="I672" i="13"/>
  <c r="I671" i="13"/>
  <c r="I670" i="13"/>
  <c r="I669" i="13"/>
  <c r="I668" i="13"/>
  <c r="I667" i="13"/>
  <c r="I666" i="13"/>
  <c r="I665" i="13"/>
  <c r="I664" i="13"/>
  <c r="I663" i="13"/>
  <c r="I662" i="13"/>
  <c r="I661" i="13"/>
  <c r="I660" i="13"/>
  <c r="I659" i="13"/>
  <c r="I658" i="13"/>
  <c r="I657" i="13"/>
  <c r="I656" i="13"/>
  <c r="I655" i="13"/>
  <c r="I654" i="13"/>
  <c r="I653" i="13"/>
  <c r="I652" i="13"/>
  <c r="I651" i="13"/>
  <c r="I650" i="13"/>
  <c r="I649" i="13"/>
  <c r="I648" i="13"/>
  <c r="I647" i="13"/>
  <c r="I646" i="13"/>
  <c r="I645" i="13"/>
  <c r="I644" i="13"/>
  <c r="I643" i="13"/>
  <c r="I642" i="13"/>
  <c r="I641" i="13"/>
  <c r="I640" i="13"/>
  <c r="I639" i="13"/>
  <c r="I638" i="13"/>
  <c r="I637" i="13"/>
  <c r="I636" i="13"/>
  <c r="I635" i="13"/>
  <c r="I634" i="13"/>
  <c r="I633" i="13"/>
  <c r="I632" i="13"/>
  <c r="I631" i="13"/>
  <c r="I630" i="13"/>
  <c r="I629" i="13"/>
  <c r="I628" i="13"/>
  <c r="I627" i="13"/>
  <c r="I626" i="13"/>
  <c r="I625" i="13"/>
  <c r="I624" i="13"/>
  <c r="I623" i="13"/>
  <c r="I622" i="13"/>
  <c r="I621" i="13"/>
  <c r="I620" i="13"/>
  <c r="I619" i="13"/>
  <c r="I618" i="13"/>
  <c r="I617" i="13"/>
  <c r="I616" i="13"/>
  <c r="I615" i="13"/>
  <c r="I614" i="13"/>
  <c r="I613" i="13"/>
  <c r="I612" i="13"/>
  <c r="I611" i="13"/>
  <c r="I610" i="13"/>
  <c r="I609" i="13"/>
  <c r="I608" i="13"/>
  <c r="I607" i="13"/>
  <c r="I606" i="13"/>
  <c r="I605" i="13"/>
  <c r="I604" i="13"/>
  <c r="I603" i="13"/>
  <c r="I602" i="13"/>
  <c r="I601" i="13"/>
  <c r="I600" i="13"/>
  <c r="I599" i="13"/>
  <c r="I598" i="13"/>
  <c r="I597" i="13"/>
  <c r="I596" i="13"/>
  <c r="I595" i="13"/>
  <c r="I594" i="13"/>
  <c r="I593" i="13"/>
  <c r="I592" i="13"/>
  <c r="I591" i="13"/>
  <c r="I590" i="13"/>
  <c r="I589" i="13"/>
  <c r="I588" i="13"/>
  <c r="I587" i="13"/>
  <c r="I586" i="13"/>
  <c r="I585" i="13"/>
  <c r="I584" i="13"/>
  <c r="I583" i="13"/>
  <c r="I582" i="13"/>
  <c r="I581" i="13"/>
  <c r="I580" i="13"/>
  <c r="I579" i="13"/>
  <c r="I578" i="13"/>
  <c r="I577" i="13"/>
  <c r="I576" i="13"/>
  <c r="I575" i="13"/>
  <c r="I574" i="13"/>
  <c r="I573" i="13"/>
  <c r="I572" i="13"/>
  <c r="I571" i="13"/>
  <c r="I570" i="13"/>
  <c r="I569" i="13"/>
  <c r="I568" i="13"/>
  <c r="I567" i="13"/>
  <c r="I566" i="13"/>
  <c r="I565" i="13"/>
  <c r="I564" i="13"/>
  <c r="I563" i="13"/>
  <c r="I562" i="13"/>
  <c r="I561" i="13"/>
  <c r="I560" i="13"/>
  <c r="I559" i="13"/>
  <c r="I558" i="13"/>
  <c r="I557" i="13"/>
  <c r="I556" i="13"/>
  <c r="I555" i="13"/>
  <c r="I554" i="13"/>
  <c r="I553" i="13"/>
  <c r="I552" i="13"/>
  <c r="I551" i="13"/>
  <c r="I550" i="13"/>
  <c r="I549" i="13"/>
  <c r="I548" i="13"/>
  <c r="I547" i="13"/>
  <c r="I546" i="13"/>
  <c r="I545" i="13"/>
  <c r="I544" i="13"/>
  <c r="I543" i="13"/>
  <c r="I542" i="13"/>
  <c r="I541" i="13"/>
  <c r="I540" i="13"/>
  <c r="I539" i="13"/>
  <c r="I538" i="13"/>
  <c r="I537" i="13"/>
  <c r="I536" i="13"/>
  <c r="I535" i="13"/>
  <c r="I534" i="13"/>
  <c r="I533" i="13"/>
  <c r="I532" i="13"/>
  <c r="I531" i="13"/>
  <c r="I530" i="13"/>
  <c r="I529" i="13"/>
  <c r="I528" i="13"/>
  <c r="I527" i="13"/>
  <c r="I526" i="13"/>
  <c r="I525" i="13"/>
  <c r="I524" i="13"/>
  <c r="I523" i="13"/>
  <c r="I522" i="13"/>
  <c r="I521" i="13"/>
  <c r="I520" i="13"/>
  <c r="I519" i="13"/>
  <c r="I518" i="13"/>
  <c r="I517" i="13"/>
  <c r="I516" i="13"/>
  <c r="I515" i="13"/>
  <c r="I514" i="13"/>
  <c r="I513" i="13"/>
  <c r="I512" i="13"/>
  <c r="I511" i="13"/>
  <c r="I510" i="13"/>
  <c r="I509" i="13"/>
  <c r="I508" i="13"/>
  <c r="I507" i="13"/>
  <c r="I506" i="13"/>
  <c r="I505" i="13"/>
  <c r="I504" i="13"/>
  <c r="I503" i="13"/>
  <c r="I502" i="13"/>
  <c r="I501" i="13"/>
  <c r="I500" i="13"/>
  <c r="I499" i="13"/>
  <c r="I498" i="13"/>
  <c r="I497" i="13"/>
  <c r="I496" i="13"/>
  <c r="I495" i="13"/>
  <c r="I494" i="13"/>
  <c r="I493" i="13"/>
  <c r="I492" i="13"/>
  <c r="I491" i="13"/>
  <c r="I490" i="13"/>
  <c r="I489" i="13"/>
  <c r="I488" i="13"/>
  <c r="I487" i="13"/>
  <c r="I486" i="13"/>
  <c r="I485" i="13"/>
  <c r="I484" i="13"/>
  <c r="I483" i="13"/>
  <c r="I482" i="13"/>
  <c r="I481" i="13"/>
  <c r="I480" i="13"/>
  <c r="I479" i="13"/>
  <c r="I478" i="13"/>
  <c r="I477" i="13"/>
  <c r="I476" i="13"/>
  <c r="I475" i="13"/>
  <c r="I474" i="13"/>
  <c r="I473" i="13"/>
  <c r="I472" i="13"/>
  <c r="I471" i="13"/>
  <c r="I470" i="13"/>
  <c r="I469" i="13"/>
  <c r="I468" i="13"/>
  <c r="I467" i="13"/>
  <c r="I466" i="13"/>
  <c r="I465" i="13"/>
  <c r="I464" i="13"/>
  <c r="I463" i="13"/>
  <c r="I462" i="13"/>
  <c r="I461" i="13"/>
  <c r="I460" i="13"/>
  <c r="I459" i="13"/>
  <c r="I458" i="13"/>
  <c r="C841" i="13"/>
  <c r="C840" i="13"/>
  <c r="C839" i="13"/>
  <c r="C838" i="13"/>
  <c r="C837" i="13"/>
  <c r="C836" i="13"/>
  <c r="C835" i="13"/>
  <c r="C834" i="13"/>
  <c r="C833" i="13"/>
  <c r="C832" i="13"/>
  <c r="C831" i="13"/>
  <c r="C830" i="13"/>
  <c r="C829" i="13"/>
  <c r="C828" i="13"/>
  <c r="C827" i="13"/>
  <c r="C826" i="13"/>
  <c r="C825" i="13"/>
  <c r="C824" i="13"/>
  <c r="C823" i="13"/>
  <c r="C822" i="13"/>
  <c r="C821" i="13"/>
  <c r="C820" i="13"/>
  <c r="C819" i="13"/>
  <c r="C818" i="13"/>
  <c r="C817" i="13"/>
  <c r="C816" i="13"/>
  <c r="C815" i="13"/>
  <c r="C814" i="13"/>
  <c r="C813" i="13"/>
  <c r="C812" i="13"/>
  <c r="C811" i="13"/>
  <c r="C810" i="13"/>
  <c r="C809" i="13"/>
  <c r="C808" i="13"/>
  <c r="C807" i="13"/>
  <c r="C806" i="13"/>
  <c r="C805" i="13"/>
  <c r="C804" i="13"/>
  <c r="C803" i="13"/>
  <c r="C802" i="13"/>
  <c r="C801" i="13"/>
  <c r="C800" i="13"/>
  <c r="C799" i="13"/>
  <c r="C798" i="13"/>
  <c r="C797" i="13"/>
  <c r="C796" i="13"/>
  <c r="C795" i="13"/>
  <c r="C794" i="13"/>
  <c r="C793" i="13"/>
  <c r="C792" i="13"/>
  <c r="C791" i="13"/>
  <c r="C790" i="13"/>
  <c r="C789" i="13"/>
  <c r="C788" i="13"/>
  <c r="C787" i="13"/>
  <c r="C786" i="13"/>
  <c r="C785" i="13"/>
  <c r="C784" i="13"/>
  <c r="C783" i="13"/>
  <c r="C782" i="13"/>
  <c r="C781" i="13"/>
  <c r="C780" i="13"/>
  <c r="C779" i="13"/>
  <c r="C778" i="13"/>
  <c r="C777" i="13"/>
  <c r="C776" i="13"/>
  <c r="C775" i="13"/>
  <c r="C774" i="13"/>
  <c r="C773" i="13"/>
  <c r="C772" i="13"/>
  <c r="C771" i="13"/>
  <c r="C770" i="13"/>
  <c r="C769" i="13"/>
  <c r="C768" i="13"/>
  <c r="C767" i="13"/>
  <c r="C766" i="13"/>
  <c r="C765" i="13"/>
  <c r="C764" i="13"/>
  <c r="C763" i="13"/>
  <c r="C762" i="13"/>
  <c r="C761" i="13"/>
  <c r="C760" i="13"/>
  <c r="C759" i="13"/>
  <c r="C758" i="13"/>
  <c r="C757" i="13"/>
  <c r="C756" i="13"/>
  <c r="C755" i="13"/>
  <c r="C754" i="13"/>
  <c r="C753" i="13"/>
  <c r="C752" i="13"/>
  <c r="C751" i="13"/>
  <c r="C750" i="13"/>
  <c r="C749" i="13"/>
  <c r="C748" i="13"/>
  <c r="C747" i="13"/>
  <c r="C746" i="13"/>
  <c r="C745" i="13"/>
  <c r="C744" i="13"/>
  <c r="C743" i="13"/>
  <c r="C742" i="13"/>
  <c r="C741" i="13"/>
  <c r="C740" i="13"/>
  <c r="C739" i="13"/>
  <c r="C738" i="13"/>
  <c r="C737" i="13"/>
  <c r="C736" i="13"/>
  <c r="C735" i="13"/>
  <c r="C734" i="13"/>
  <c r="C733" i="13"/>
  <c r="C732" i="13"/>
  <c r="C731" i="13"/>
  <c r="C730" i="13"/>
  <c r="C729" i="13"/>
  <c r="C728" i="13"/>
  <c r="C727" i="13"/>
  <c r="C726" i="13"/>
  <c r="C725" i="13"/>
  <c r="C724" i="13"/>
  <c r="C723" i="13"/>
  <c r="C722" i="13"/>
  <c r="C721" i="13"/>
  <c r="C720" i="13"/>
  <c r="C719" i="13"/>
  <c r="C718" i="13"/>
  <c r="C717" i="13"/>
  <c r="C716" i="13"/>
  <c r="C715" i="13"/>
  <c r="C714" i="13"/>
  <c r="C713" i="13"/>
  <c r="C712" i="13"/>
  <c r="C711" i="13"/>
  <c r="C710" i="13"/>
  <c r="C709" i="13"/>
  <c r="C708" i="13"/>
  <c r="C707" i="13"/>
  <c r="C706" i="13"/>
  <c r="C705" i="13"/>
  <c r="C704" i="13"/>
  <c r="C703" i="13"/>
  <c r="C702" i="13"/>
  <c r="C701" i="13"/>
  <c r="C700" i="13"/>
  <c r="C699" i="13"/>
  <c r="C698" i="13"/>
  <c r="C697" i="13"/>
  <c r="C696" i="13"/>
  <c r="C695" i="13"/>
  <c r="C694" i="13"/>
  <c r="C693" i="13"/>
  <c r="C692" i="13"/>
  <c r="C691" i="13"/>
  <c r="C690" i="13"/>
  <c r="C689" i="13"/>
  <c r="C688" i="13"/>
  <c r="C687" i="13"/>
  <c r="C686" i="13"/>
  <c r="C685" i="13"/>
  <c r="C684" i="13"/>
  <c r="C683" i="13"/>
  <c r="C682" i="13"/>
  <c r="C681" i="13"/>
  <c r="C680" i="13"/>
  <c r="C679" i="13"/>
  <c r="C678" i="13"/>
  <c r="C677" i="13"/>
  <c r="C676" i="13"/>
  <c r="C675" i="13"/>
  <c r="C674" i="13"/>
  <c r="C673" i="13"/>
  <c r="C672" i="13"/>
  <c r="C671" i="13"/>
  <c r="C670" i="13"/>
  <c r="C669" i="13"/>
  <c r="C668" i="13"/>
  <c r="C667" i="13"/>
  <c r="C666" i="13"/>
  <c r="C665" i="13"/>
  <c r="C664" i="13"/>
  <c r="C663" i="13"/>
  <c r="C662" i="13"/>
  <c r="C661" i="13"/>
  <c r="C660" i="13"/>
  <c r="C659" i="13"/>
  <c r="C658" i="13"/>
  <c r="C657" i="13"/>
  <c r="C656" i="13"/>
  <c r="C655" i="13"/>
  <c r="C654" i="13"/>
  <c r="C653" i="13"/>
  <c r="C652" i="13"/>
  <c r="C651" i="13"/>
  <c r="C650" i="13"/>
  <c r="C649" i="13"/>
  <c r="C648" i="13"/>
  <c r="C647" i="13"/>
  <c r="C646" i="13"/>
  <c r="C645" i="13"/>
  <c r="C644" i="13"/>
  <c r="C643" i="13"/>
  <c r="C642" i="13"/>
  <c r="C641" i="13"/>
  <c r="C640" i="13"/>
  <c r="C639" i="13"/>
  <c r="C638" i="13"/>
  <c r="C637" i="13"/>
  <c r="C636" i="13"/>
  <c r="C635" i="13"/>
  <c r="C634" i="13"/>
  <c r="C633" i="13"/>
  <c r="C632" i="13"/>
  <c r="C631" i="13"/>
  <c r="C630" i="13"/>
  <c r="C629" i="13"/>
  <c r="C628" i="13"/>
  <c r="C627" i="13"/>
  <c r="C626" i="13"/>
  <c r="C625" i="13"/>
  <c r="C624" i="13"/>
  <c r="C623" i="13"/>
  <c r="C622" i="13"/>
  <c r="C621" i="13"/>
  <c r="C620" i="13"/>
  <c r="C619" i="13"/>
  <c r="C618" i="13"/>
  <c r="C617" i="13"/>
  <c r="C616" i="13"/>
  <c r="C615" i="13"/>
  <c r="C614" i="13"/>
  <c r="C613" i="13"/>
  <c r="C612" i="13"/>
  <c r="C611" i="13"/>
  <c r="C610" i="13"/>
  <c r="C609" i="13"/>
  <c r="C608" i="13"/>
  <c r="C607" i="13"/>
  <c r="C606" i="13"/>
  <c r="C605" i="13"/>
  <c r="C604" i="13"/>
  <c r="C603" i="13"/>
  <c r="C602" i="13"/>
  <c r="C601" i="13"/>
  <c r="C600" i="13"/>
  <c r="C599" i="13"/>
  <c r="C598" i="13"/>
  <c r="C597" i="13"/>
  <c r="C596" i="13"/>
  <c r="C595" i="13"/>
  <c r="C594" i="13"/>
  <c r="C593" i="13"/>
  <c r="C592" i="13"/>
  <c r="C591" i="13"/>
  <c r="C590" i="13"/>
  <c r="C589" i="13"/>
  <c r="C588" i="13"/>
  <c r="C587" i="13"/>
  <c r="C586" i="13"/>
  <c r="C585" i="13"/>
  <c r="C584" i="13"/>
  <c r="C583" i="13"/>
  <c r="C582" i="13"/>
  <c r="C581" i="13"/>
  <c r="C580" i="13"/>
  <c r="C579" i="13"/>
  <c r="C578" i="13"/>
  <c r="C577" i="13"/>
  <c r="C576" i="13"/>
  <c r="C575" i="13"/>
  <c r="C574" i="13"/>
  <c r="C573" i="13"/>
  <c r="C572" i="13"/>
  <c r="C571" i="13"/>
  <c r="C570" i="13"/>
  <c r="C569" i="13"/>
  <c r="C568" i="13"/>
  <c r="C567" i="13"/>
  <c r="C566" i="13"/>
  <c r="C565" i="13"/>
  <c r="C564" i="13"/>
  <c r="C563" i="13"/>
  <c r="C562" i="13"/>
  <c r="C561" i="13"/>
  <c r="C560" i="13"/>
  <c r="C559" i="13"/>
  <c r="C558" i="13"/>
  <c r="C557" i="13"/>
  <c r="C556" i="13"/>
  <c r="C555" i="13"/>
  <c r="C554" i="13"/>
  <c r="C553" i="13"/>
  <c r="C552" i="13"/>
  <c r="C551" i="13"/>
  <c r="C550" i="13"/>
  <c r="C549" i="13"/>
  <c r="C548" i="13"/>
  <c r="C547" i="13"/>
  <c r="C546" i="13"/>
  <c r="C545" i="13"/>
  <c r="C544" i="13"/>
  <c r="C543" i="13"/>
  <c r="C542" i="13"/>
  <c r="C541" i="13"/>
  <c r="C540" i="13"/>
  <c r="C539" i="13"/>
  <c r="C538" i="13"/>
  <c r="C537" i="13"/>
  <c r="C536" i="13"/>
  <c r="C535" i="13"/>
  <c r="C534" i="13"/>
  <c r="C533" i="13"/>
  <c r="C532" i="13"/>
  <c r="C531" i="13"/>
  <c r="C530" i="13"/>
  <c r="C529" i="13"/>
  <c r="C528" i="13"/>
  <c r="C527" i="13"/>
  <c r="C526" i="13"/>
  <c r="C525" i="13"/>
  <c r="C524" i="13"/>
  <c r="C523" i="13"/>
  <c r="C522" i="13"/>
  <c r="C521" i="13"/>
  <c r="C520" i="13"/>
  <c r="C519" i="13"/>
  <c r="C518" i="13"/>
  <c r="C517" i="13"/>
  <c r="C516" i="13"/>
  <c r="C515" i="13"/>
  <c r="C514" i="13"/>
  <c r="C513" i="13"/>
  <c r="C512" i="13"/>
  <c r="C511" i="13"/>
  <c r="C510" i="13"/>
  <c r="C509" i="13"/>
  <c r="C508" i="13"/>
  <c r="C507" i="13"/>
  <c r="C506" i="13"/>
  <c r="C505" i="13"/>
  <c r="C504" i="13"/>
  <c r="C503" i="13"/>
  <c r="C502" i="13"/>
  <c r="C501" i="13"/>
  <c r="C500" i="13"/>
  <c r="C499" i="13"/>
  <c r="C498" i="13"/>
  <c r="C497" i="13"/>
  <c r="C496" i="13"/>
  <c r="C495" i="13"/>
  <c r="C494" i="13"/>
  <c r="C493" i="13"/>
  <c r="C492" i="13"/>
  <c r="C491" i="13"/>
  <c r="C490" i="13"/>
  <c r="C489" i="13"/>
  <c r="C488" i="13"/>
  <c r="C487" i="13"/>
  <c r="C486" i="13"/>
  <c r="C485" i="13"/>
  <c r="C484" i="13"/>
  <c r="C483" i="13"/>
  <c r="C482" i="13"/>
  <c r="C481" i="13"/>
  <c r="C480" i="13"/>
  <c r="C479" i="13"/>
  <c r="C478" i="13"/>
  <c r="C477" i="13"/>
  <c r="C476" i="13"/>
  <c r="C475" i="13"/>
  <c r="C474" i="13"/>
  <c r="C473" i="13"/>
  <c r="C472" i="13"/>
  <c r="C471" i="13"/>
  <c r="C470" i="13"/>
  <c r="C469" i="13"/>
  <c r="C468" i="13"/>
  <c r="C467" i="13"/>
  <c r="C466" i="13"/>
  <c r="C465" i="13"/>
  <c r="C464" i="13"/>
  <c r="C463" i="13"/>
  <c r="C462" i="13"/>
  <c r="C461" i="13"/>
  <c r="C460" i="13"/>
  <c r="C459" i="13"/>
  <c r="C458" i="13"/>
  <c r="I457" i="13"/>
  <c r="C457" i="13"/>
  <c r="I456" i="13"/>
  <c r="C456" i="13"/>
  <c r="I455" i="13"/>
  <c r="C455" i="13"/>
  <c r="I454" i="13"/>
  <c r="C454" i="13"/>
  <c r="I453" i="13"/>
  <c r="C453" i="13"/>
  <c r="I452" i="13"/>
  <c r="C452" i="13"/>
  <c r="I451" i="13"/>
  <c r="C451" i="13"/>
  <c r="I450" i="13"/>
  <c r="C450" i="13"/>
  <c r="I449" i="13"/>
  <c r="C449" i="13"/>
  <c r="I448" i="13"/>
  <c r="C448" i="13"/>
  <c r="I447" i="13"/>
  <c r="C447" i="13"/>
  <c r="I446" i="13"/>
  <c r="C446" i="13"/>
  <c r="I445" i="13"/>
  <c r="C445" i="13"/>
  <c r="I444" i="13"/>
  <c r="C444" i="13"/>
  <c r="I443" i="13"/>
  <c r="C443" i="13"/>
  <c r="I442" i="13"/>
  <c r="C442" i="13"/>
  <c r="I441" i="13"/>
  <c r="C441" i="13"/>
  <c r="I440" i="13"/>
  <c r="C440" i="13"/>
  <c r="I439" i="13"/>
  <c r="C439" i="13"/>
  <c r="I438" i="13"/>
  <c r="C438" i="13"/>
  <c r="I437" i="13"/>
  <c r="C437" i="13"/>
  <c r="I436" i="13"/>
  <c r="C436" i="13"/>
  <c r="I435" i="13"/>
  <c r="C435" i="13"/>
  <c r="I434" i="13"/>
  <c r="C434" i="13"/>
  <c r="I433" i="13"/>
  <c r="C433" i="13"/>
  <c r="I432" i="13"/>
  <c r="C432" i="13"/>
  <c r="I431" i="13"/>
  <c r="C431" i="13"/>
  <c r="I430" i="13"/>
  <c r="C430" i="13"/>
  <c r="I429" i="13"/>
  <c r="C429" i="13"/>
  <c r="I428" i="13"/>
  <c r="C428" i="13"/>
  <c r="I427" i="13"/>
  <c r="C427" i="13"/>
  <c r="I426" i="13"/>
  <c r="C426" i="13"/>
  <c r="I425" i="13"/>
  <c r="C425" i="13"/>
  <c r="I424" i="13"/>
  <c r="C424" i="13"/>
  <c r="I423" i="13"/>
  <c r="C423" i="13"/>
  <c r="I422" i="13"/>
  <c r="C422" i="13"/>
  <c r="I421" i="13"/>
  <c r="C421" i="13"/>
  <c r="I420" i="13"/>
  <c r="C420" i="13"/>
  <c r="I419" i="13"/>
  <c r="C419" i="13"/>
  <c r="I418" i="13"/>
  <c r="C418" i="13"/>
  <c r="I417" i="13"/>
  <c r="C417" i="13"/>
  <c r="I416" i="13"/>
  <c r="C416" i="13"/>
  <c r="I415" i="13"/>
  <c r="C415" i="13"/>
  <c r="I414" i="13"/>
  <c r="C414" i="13"/>
  <c r="I413" i="13"/>
  <c r="C413" i="13"/>
  <c r="I412" i="13"/>
  <c r="C412" i="13"/>
  <c r="I411" i="13"/>
  <c r="C411" i="13"/>
  <c r="I410" i="13"/>
  <c r="C410" i="13"/>
  <c r="I409" i="13"/>
  <c r="C409" i="13"/>
  <c r="I408" i="13"/>
  <c r="C408" i="13"/>
  <c r="I407" i="13"/>
  <c r="C407" i="13"/>
  <c r="I406" i="13"/>
  <c r="C406" i="13"/>
  <c r="I405" i="13"/>
  <c r="C405" i="13"/>
  <c r="I404" i="13"/>
  <c r="C404" i="13"/>
  <c r="I403" i="13"/>
  <c r="C403" i="13"/>
  <c r="I402" i="13"/>
  <c r="C402" i="13"/>
  <c r="I401" i="13"/>
  <c r="C401" i="13"/>
  <c r="I400" i="13"/>
  <c r="C400" i="13"/>
  <c r="I399" i="13"/>
  <c r="C399" i="13"/>
  <c r="I398" i="13"/>
  <c r="C398" i="13"/>
  <c r="I397" i="13"/>
  <c r="C397" i="13"/>
  <c r="I396" i="13"/>
  <c r="C396" i="13"/>
  <c r="I395" i="13"/>
  <c r="C395" i="13"/>
  <c r="I394" i="13"/>
  <c r="C394" i="13"/>
  <c r="I393" i="13"/>
  <c r="C393" i="13"/>
  <c r="I392" i="13"/>
  <c r="C392" i="13"/>
  <c r="I391" i="13"/>
  <c r="C391" i="13"/>
  <c r="I390" i="13"/>
  <c r="C390" i="13"/>
  <c r="I389" i="13"/>
  <c r="C389" i="13"/>
  <c r="I388" i="13"/>
  <c r="C388" i="13"/>
  <c r="I387" i="13"/>
  <c r="C387" i="13"/>
  <c r="I386" i="13"/>
  <c r="C386" i="13"/>
  <c r="I385" i="13"/>
  <c r="C385" i="13"/>
  <c r="I384" i="13"/>
  <c r="C384" i="13"/>
  <c r="I383" i="13"/>
  <c r="C383" i="13"/>
  <c r="I382" i="13"/>
  <c r="C382" i="13"/>
  <c r="I381" i="13"/>
  <c r="C381" i="13"/>
  <c r="I380" i="13"/>
  <c r="C380" i="13"/>
  <c r="I379" i="13"/>
  <c r="C379" i="13"/>
  <c r="I378" i="13"/>
  <c r="C378" i="13"/>
  <c r="I377" i="13"/>
  <c r="C377" i="13"/>
  <c r="I376" i="13"/>
  <c r="C376" i="13"/>
  <c r="I375" i="13"/>
  <c r="C375" i="13"/>
  <c r="I374" i="13"/>
  <c r="C374" i="13"/>
  <c r="I373" i="13"/>
  <c r="C373" i="13"/>
  <c r="I372" i="13"/>
  <c r="C372" i="13"/>
  <c r="I371" i="13"/>
  <c r="C371" i="13"/>
  <c r="I370" i="13"/>
  <c r="C370" i="13"/>
  <c r="I369" i="13"/>
  <c r="C369" i="13"/>
  <c r="I368" i="13"/>
  <c r="C368" i="13"/>
  <c r="I367" i="13"/>
  <c r="C367" i="13"/>
  <c r="I366" i="13"/>
  <c r="C366" i="13"/>
  <c r="I365" i="13"/>
  <c r="C365" i="13"/>
  <c r="I364" i="13"/>
  <c r="C364" i="13"/>
  <c r="I363" i="13"/>
  <c r="C363" i="13"/>
  <c r="I362" i="13"/>
  <c r="C362" i="13"/>
  <c r="I361" i="13"/>
  <c r="C361" i="13"/>
  <c r="I360" i="13"/>
  <c r="C360" i="13"/>
  <c r="I359" i="13"/>
  <c r="C359" i="13"/>
  <c r="I358" i="13"/>
  <c r="C358" i="13"/>
  <c r="I357" i="13"/>
  <c r="C357" i="13"/>
  <c r="I356" i="13"/>
  <c r="C356" i="13"/>
  <c r="I355" i="13"/>
  <c r="C355" i="13"/>
  <c r="I354" i="13"/>
  <c r="C354" i="13"/>
  <c r="I353" i="13"/>
  <c r="C353" i="13"/>
  <c r="I352" i="13"/>
  <c r="C352" i="13"/>
  <c r="I351" i="13"/>
  <c r="C351" i="13"/>
  <c r="I350" i="13"/>
  <c r="C350" i="13"/>
  <c r="I349" i="13"/>
  <c r="C349" i="13"/>
  <c r="I348" i="13"/>
  <c r="C348" i="13"/>
  <c r="I347" i="13"/>
  <c r="C347" i="13"/>
  <c r="I346" i="13"/>
  <c r="C346" i="13"/>
  <c r="I345" i="13"/>
  <c r="C345" i="13"/>
  <c r="I344" i="13"/>
  <c r="C344" i="13"/>
  <c r="I343" i="13"/>
  <c r="C343" i="13"/>
  <c r="I342" i="13"/>
  <c r="C342" i="13"/>
  <c r="I341" i="13"/>
  <c r="C341" i="13"/>
  <c r="I340" i="13"/>
  <c r="C340" i="13"/>
  <c r="I339" i="13"/>
  <c r="C339" i="13"/>
  <c r="I338" i="13"/>
  <c r="C338" i="13"/>
  <c r="I337" i="13"/>
  <c r="C337" i="13"/>
  <c r="I336" i="13"/>
  <c r="C336" i="13"/>
  <c r="I335" i="13"/>
  <c r="C335" i="13"/>
  <c r="I334" i="13"/>
  <c r="C334" i="13"/>
  <c r="I333" i="13"/>
  <c r="C333" i="13"/>
  <c r="I332" i="13"/>
  <c r="C332" i="13"/>
  <c r="I331" i="13"/>
  <c r="C331" i="13"/>
  <c r="I330" i="13"/>
  <c r="C330" i="13"/>
  <c r="I329" i="13"/>
  <c r="C329" i="13"/>
  <c r="I328" i="13"/>
  <c r="C328" i="13"/>
  <c r="I327" i="13"/>
  <c r="C327" i="13"/>
  <c r="I326" i="13"/>
  <c r="C326" i="13"/>
  <c r="I325" i="13"/>
  <c r="C325" i="13"/>
  <c r="I324" i="13"/>
  <c r="C324" i="13"/>
  <c r="I323" i="13"/>
  <c r="C323" i="13"/>
  <c r="I322" i="13"/>
  <c r="C322" i="13"/>
  <c r="I321" i="13"/>
  <c r="C321" i="13"/>
  <c r="I320" i="13"/>
  <c r="C320" i="13"/>
  <c r="I319" i="13"/>
  <c r="C319" i="13"/>
  <c r="I318" i="13"/>
  <c r="C318" i="13"/>
  <c r="I317" i="13"/>
  <c r="C317" i="13"/>
  <c r="I316" i="13"/>
  <c r="C316" i="13"/>
  <c r="I315" i="13"/>
  <c r="C315" i="13"/>
  <c r="I314" i="13"/>
  <c r="C314" i="13"/>
  <c r="I313" i="13"/>
  <c r="C313" i="13"/>
  <c r="I312" i="13"/>
  <c r="C312" i="13"/>
  <c r="I311" i="13"/>
  <c r="C311" i="13"/>
  <c r="I310" i="13"/>
  <c r="C310" i="13"/>
  <c r="I309" i="13"/>
  <c r="C309" i="13"/>
  <c r="I308" i="13"/>
  <c r="C308" i="13"/>
  <c r="I307" i="13"/>
  <c r="C307" i="13"/>
  <c r="I306" i="13"/>
  <c r="C306" i="13"/>
  <c r="I305" i="13"/>
  <c r="C305" i="13"/>
  <c r="I304" i="13"/>
  <c r="C304" i="13"/>
  <c r="I303" i="13"/>
  <c r="C303" i="13"/>
  <c r="I302" i="13"/>
  <c r="C302" i="13"/>
  <c r="I301" i="13"/>
  <c r="C301" i="13"/>
  <c r="I300" i="13"/>
  <c r="C300" i="13"/>
  <c r="I299" i="13"/>
  <c r="C299" i="13"/>
  <c r="I298" i="13"/>
  <c r="C298" i="13"/>
  <c r="I297" i="13"/>
  <c r="C297" i="13"/>
  <c r="I296" i="13"/>
  <c r="C296" i="13"/>
  <c r="I295" i="13"/>
  <c r="C295" i="13"/>
  <c r="I294" i="13"/>
  <c r="C294" i="13"/>
  <c r="I293" i="13"/>
  <c r="C293" i="13"/>
  <c r="I292" i="13"/>
  <c r="C292" i="13"/>
  <c r="I291" i="13"/>
  <c r="C291" i="13"/>
  <c r="I290" i="13"/>
  <c r="C290" i="13"/>
  <c r="I289" i="13"/>
  <c r="C289" i="13"/>
  <c r="I288" i="13"/>
  <c r="C288" i="13"/>
  <c r="I287" i="13"/>
  <c r="C287" i="13"/>
  <c r="I286" i="13"/>
  <c r="C286" i="13"/>
  <c r="I285" i="13"/>
  <c r="C285" i="13"/>
  <c r="I284" i="13"/>
  <c r="C284" i="13"/>
  <c r="I283" i="13"/>
  <c r="C283" i="13"/>
  <c r="I282" i="13"/>
  <c r="C282" i="13"/>
  <c r="I281" i="13"/>
  <c r="C281" i="13"/>
  <c r="I280" i="13"/>
  <c r="C280" i="13"/>
  <c r="I279" i="13"/>
  <c r="C279" i="13"/>
  <c r="I278" i="13"/>
  <c r="C278" i="13"/>
  <c r="I277" i="13"/>
  <c r="C277" i="13"/>
  <c r="I276" i="13"/>
  <c r="C276" i="13"/>
  <c r="I275" i="13"/>
  <c r="C275" i="13"/>
  <c r="I274" i="13"/>
  <c r="C274" i="13"/>
  <c r="I273" i="13"/>
  <c r="C273" i="13"/>
  <c r="I272" i="13"/>
  <c r="C272" i="13"/>
  <c r="I271" i="13"/>
  <c r="C271" i="13"/>
  <c r="I270" i="13"/>
  <c r="C270" i="13"/>
  <c r="I269" i="13"/>
  <c r="C269" i="13"/>
  <c r="I268" i="13"/>
  <c r="C268" i="13"/>
  <c r="I267" i="13"/>
  <c r="C267" i="13"/>
  <c r="I266" i="13"/>
  <c r="C266" i="13"/>
  <c r="I265" i="13"/>
  <c r="C265" i="13"/>
  <c r="I264" i="13"/>
  <c r="C264" i="13"/>
  <c r="I263" i="13"/>
  <c r="C263" i="13"/>
  <c r="I262" i="13"/>
  <c r="C262" i="13"/>
  <c r="I261" i="13"/>
  <c r="C261" i="13"/>
  <c r="I260" i="13"/>
  <c r="C260" i="13"/>
  <c r="I259" i="13"/>
  <c r="C259" i="13"/>
  <c r="I258" i="13"/>
  <c r="C258" i="13"/>
  <c r="I257" i="13"/>
  <c r="C257" i="13"/>
  <c r="I256" i="13"/>
  <c r="C256" i="13"/>
  <c r="I255" i="13"/>
  <c r="C255" i="13"/>
  <c r="I254" i="13"/>
  <c r="C254" i="13"/>
  <c r="I253" i="13"/>
  <c r="C253" i="13"/>
  <c r="I252" i="13"/>
  <c r="C252" i="13"/>
  <c r="I251" i="13"/>
  <c r="C251" i="13"/>
  <c r="I250" i="13"/>
  <c r="C250" i="13"/>
  <c r="I249" i="13"/>
  <c r="C249" i="13"/>
  <c r="I248" i="13"/>
  <c r="C248" i="13"/>
  <c r="I247" i="13"/>
  <c r="C247" i="13"/>
  <c r="I246" i="13"/>
  <c r="C246" i="13"/>
  <c r="I245" i="13"/>
  <c r="C245" i="13"/>
  <c r="I244" i="13"/>
  <c r="C244" i="13"/>
  <c r="I243" i="13"/>
  <c r="C243" i="13"/>
  <c r="I242" i="13"/>
  <c r="C242" i="13"/>
  <c r="I241" i="13"/>
  <c r="C241" i="13"/>
  <c r="I240" i="13"/>
  <c r="C240" i="13"/>
  <c r="I239" i="13"/>
  <c r="C239" i="13"/>
  <c r="I238" i="13"/>
  <c r="C238" i="13"/>
  <c r="I237" i="13"/>
  <c r="C237" i="13"/>
  <c r="I236" i="13"/>
  <c r="C236" i="13"/>
  <c r="I235" i="13"/>
  <c r="C235" i="13"/>
  <c r="I234" i="13"/>
  <c r="C234" i="13"/>
  <c r="I233" i="13"/>
  <c r="C233" i="13"/>
  <c r="I232" i="13"/>
  <c r="C232" i="13"/>
  <c r="I231" i="13"/>
  <c r="C231" i="13"/>
  <c r="I230" i="13"/>
  <c r="C230" i="13"/>
  <c r="I229" i="13"/>
  <c r="C229" i="13"/>
  <c r="I228" i="13"/>
  <c r="C228" i="13"/>
  <c r="I227" i="13"/>
  <c r="C227" i="13"/>
  <c r="I226" i="13"/>
  <c r="C226" i="13"/>
  <c r="I225" i="13"/>
  <c r="C225" i="13"/>
  <c r="I224" i="13"/>
  <c r="C224" i="13"/>
  <c r="I223" i="13"/>
  <c r="C223" i="13"/>
  <c r="I222" i="13"/>
  <c r="C222" i="13"/>
  <c r="I221" i="13"/>
  <c r="C221" i="13"/>
  <c r="I220" i="13"/>
  <c r="C220" i="13"/>
  <c r="I219" i="13"/>
  <c r="C219" i="13"/>
  <c r="I218" i="13"/>
  <c r="C218" i="13"/>
  <c r="I217" i="13"/>
  <c r="C217" i="13"/>
  <c r="I216" i="13"/>
  <c r="C216" i="13"/>
  <c r="I215" i="13"/>
  <c r="C215" i="13"/>
  <c r="I214" i="13"/>
  <c r="C214" i="13"/>
  <c r="I213" i="13"/>
  <c r="C213" i="13"/>
  <c r="I212" i="13"/>
  <c r="C212" i="13"/>
  <c r="I211" i="13"/>
  <c r="C211" i="13"/>
  <c r="I210" i="13"/>
  <c r="C210" i="13"/>
  <c r="I209" i="13"/>
  <c r="C209" i="13"/>
  <c r="I208" i="13"/>
  <c r="C208" i="13"/>
  <c r="I207" i="13"/>
  <c r="C207" i="13"/>
  <c r="I206" i="13"/>
  <c r="C206" i="13"/>
  <c r="I205" i="13"/>
  <c r="C205" i="13"/>
  <c r="I204" i="13"/>
  <c r="C204" i="13"/>
  <c r="I203" i="13"/>
  <c r="C203" i="13"/>
  <c r="I202" i="13"/>
  <c r="C202" i="13"/>
  <c r="I201" i="13"/>
  <c r="C201" i="13"/>
  <c r="I200" i="13"/>
  <c r="C200" i="13"/>
  <c r="I199" i="13"/>
  <c r="C199" i="13"/>
  <c r="I198" i="13"/>
  <c r="C198" i="13"/>
  <c r="I197" i="13"/>
  <c r="C197" i="13"/>
  <c r="I196" i="13"/>
  <c r="C196" i="13"/>
  <c r="I195" i="13"/>
  <c r="C195" i="13"/>
  <c r="I194" i="13"/>
  <c r="C194" i="13"/>
  <c r="I193" i="13"/>
  <c r="C193" i="13"/>
  <c r="I192" i="13"/>
  <c r="C192" i="13"/>
  <c r="I191" i="13"/>
  <c r="C191" i="13"/>
  <c r="I190" i="13"/>
  <c r="C190" i="13"/>
  <c r="I189" i="13"/>
  <c r="C189" i="13"/>
  <c r="I188" i="13"/>
  <c r="C188" i="13"/>
  <c r="I187" i="13"/>
  <c r="C187" i="13"/>
  <c r="I186" i="13"/>
  <c r="C186" i="13"/>
  <c r="I185" i="13"/>
  <c r="C185" i="13"/>
  <c r="I184" i="13"/>
  <c r="C184" i="13"/>
  <c r="I183" i="13"/>
  <c r="C183" i="13"/>
  <c r="I182" i="13"/>
  <c r="C182" i="13"/>
  <c r="I181" i="13"/>
  <c r="C181" i="13"/>
  <c r="I180" i="13"/>
  <c r="C180" i="13"/>
  <c r="I179" i="13"/>
  <c r="C179" i="13"/>
  <c r="I178" i="13"/>
  <c r="C178" i="13"/>
  <c r="I177" i="13"/>
  <c r="C177" i="13"/>
  <c r="I176" i="13"/>
  <c r="C176" i="13"/>
  <c r="I175" i="13"/>
  <c r="C175" i="13"/>
  <c r="I174" i="13"/>
  <c r="C174" i="13"/>
  <c r="I173" i="13"/>
  <c r="C173" i="13"/>
  <c r="I172" i="13"/>
  <c r="C172" i="13"/>
  <c r="I171" i="13"/>
  <c r="C171" i="13"/>
  <c r="I170" i="13"/>
  <c r="C170" i="13"/>
  <c r="I169" i="13"/>
  <c r="C169" i="13"/>
  <c r="I168" i="13"/>
  <c r="C168" i="13"/>
  <c r="I167" i="13"/>
  <c r="C167" i="13"/>
  <c r="I166" i="13"/>
  <c r="C166" i="13"/>
  <c r="I165" i="13"/>
  <c r="C165" i="13"/>
  <c r="I164" i="13"/>
  <c r="C164" i="13"/>
  <c r="I163" i="13"/>
  <c r="C163" i="13"/>
  <c r="I162" i="13"/>
  <c r="C162" i="13"/>
  <c r="I161" i="13"/>
  <c r="C161" i="13"/>
  <c r="I160" i="13"/>
  <c r="C160" i="13"/>
  <c r="I159" i="13"/>
  <c r="C159" i="13"/>
  <c r="I158" i="13"/>
  <c r="C158" i="13"/>
  <c r="I157" i="13"/>
  <c r="C157" i="13"/>
  <c r="I156" i="13"/>
  <c r="C156" i="13"/>
  <c r="I155" i="13"/>
  <c r="C155" i="13"/>
  <c r="I154" i="13"/>
  <c r="C154" i="13"/>
  <c r="I153" i="13"/>
  <c r="C153" i="13"/>
  <c r="I152" i="13"/>
  <c r="C152" i="13"/>
  <c r="I151" i="13"/>
  <c r="C151" i="13"/>
  <c r="I150" i="13"/>
  <c r="C150" i="13"/>
  <c r="I149" i="13"/>
  <c r="C149" i="13"/>
  <c r="I148" i="13"/>
  <c r="C148" i="13"/>
  <c r="I147" i="13"/>
  <c r="C147" i="13"/>
  <c r="I146" i="13"/>
  <c r="C146" i="13"/>
  <c r="I145" i="13"/>
  <c r="C145" i="13"/>
  <c r="I144" i="13"/>
  <c r="C144" i="13"/>
  <c r="I143" i="13"/>
  <c r="C143" i="13"/>
  <c r="I142" i="13"/>
  <c r="C142" i="13"/>
  <c r="I141" i="13"/>
  <c r="C141" i="13"/>
  <c r="I140" i="13"/>
  <c r="C140" i="13"/>
  <c r="I139" i="13"/>
  <c r="C139" i="13"/>
  <c r="I138" i="13"/>
  <c r="C138" i="13"/>
  <c r="I137" i="13"/>
  <c r="C137" i="13"/>
  <c r="I136" i="13"/>
  <c r="C136" i="13"/>
  <c r="I135" i="13"/>
  <c r="C135" i="13"/>
  <c r="I134" i="13"/>
  <c r="C134" i="13"/>
  <c r="I133" i="13"/>
  <c r="C133" i="13"/>
  <c r="I132" i="13"/>
  <c r="C132" i="13"/>
  <c r="I131" i="13"/>
  <c r="C131" i="13"/>
  <c r="I130" i="13"/>
  <c r="C130" i="13"/>
  <c r="I129" i="13"/>
  <c r="C129" i="13"/>
  <c r="I128" i="13"/>
  <c r="C128" i="13"/>
  <c r="I127" i="13"/>
  <c r="C127" i="13"/>
  <c r="I126" i="13"/>
  <c r="C126" i="13"/>
  <c r="I125" i="13"/>
  <c r="C125" i="13"/>
  <c r="I124" i="13"/>
  <c r="C124" i="13"/>
  <c r="I123" i="13"/>
  <c r="C123" i="13"/>
  <c r="I122" i="13"/>
  <c r="C122" i="13"/>
  <c r="I121" i="13"/>
  <c r="C121" i="13"/>
  <c r="I120" i="13"/>
  <c r="C120" i="13"/>
  <c r="I119" i="13"/>
  <c r="C119" i="13"/>
  <c r="I118" i="13"/>
  <c r="C118" i="13"/>
  <c r="I117" i="13"/>
  <c r="C117" i="13"/>
  <c r="I116" i="13"/>
  <c r="C116" i="13"/>
  <c r="I115" i="13"/>
  <c r="C115" i="13"/>
  <c r="I114" i="13"/>
  <c r="C114" i="13"/>
  <c r="I113" i="13"/>
  <c r="C113" i="13"/>
  <c r="I112" i="13"/>
  <c r="C112" i="13"/>
  <c r="I111" i="13"/>
  <c r="C111" i="13"/>
  <c r="I110" i="13"/>
  <c r="C110" i="13"/>
  <c r="I109" i="13"/>
  <c r="C109" i="13"/>
  <c r="I108" i="13"/>
  <c r="C108" i="13"/>
  <c r="I107" i="13"/>
  <c r="C107" i="13"/>
  <c r="I106" i="13"/>
  <c r="C106" i="13"/>
  <c r="I105" i="13"/>
  <c r="C105" i="13"/>
  <c r="I104" i="13"/>
  <c r="C104" i="13"/>
  <c r="I103" i="13"/>
  <c r="C103" i="13"/>
  <c r="I102" i="13"/>
  <c r="C102" i="13"/>
  <c r="I101" i="13"/>
  <c r="C101" i="13"/>
  <c r="I100" i="13"/>
  <c r="C100" i="13"/>
  <c r="I99" i="13"/>
  <c r="C99" i="13"/>
  <c r="I98" i="13"/>
  <c r="C98" i="13"/>
  <c r="I97" i="13"/>
  <c r="C97" i="13"/>
  <c r="I96" i="13"/>
  <c r="C96" i="13"/>
  <c r="I95" i="13"/>
  <c r="C95" i="13"/>
  <c r="I94" i="13"/>
  <c r="C94" i="13"/>
  <c r="I93" i="13"/>
  <c r="C93" i="13"/>
  <c r="I92" i="13"/>
  <c r="C92" i="13"/>
  <c r="AC91" i="13"/>
  <c r="I91" i="13"/>
  <c r="C91" i="13"/>
  <c r="AC90" i="13"/>
  <c r="I90" i="13"/>
  <c r="C90" i="13"/>
  <c r="AC89" i="13"/>
  <c r="I89" i="13"/>
  <c r="C89" i="13"/>
  <c r="AC88" i="13"/>
  <c r="I88" i="13"/>
  <c r="C88" i="13"/>
  <c r="AC87" i="13"/>
  <c r="I87" i="13"/>
  <c r="C87" i="13"/>
  <c r="AC86" i="13"/>
  <c r="I86" i="13"/>
  <c r="C86" i="13"/>
  <c r="AC85" i="13"/>
  <c r="I85" i="13"/>
  <c r="C85" i="13"/>
  <c r="I84" i="13"/>
  <c r="C84" i="13"/>
  <c r="I83" i="13"/>
  <c r="C83" i="13"/>
  <c r="I82" i="13"/>
  <c r="C82" i="13"/>
  <c r="I81" i="13"/>
  <c r="C81" i="13"/>
  <c r="I80" i="13"/>
  <c r="C80" i="13"/>
  <c r="I79" i="13"/>
  <c r="C79" i="13"/>
  <c r="I78" i="13"/>
  <c r="C78" i="13"/>
  <c r="I77" i="13"/>
  <c r="C77" i="13"/>
  <c r="I76" i="13"/>
  <c r="C76" i="13"/>
  <c r="I75" i="13"/>
  <c r="C75" i="13"/>
  <c r="I74" i="13"/>
  <c r="C74" i="13"/>
  <c r="I73" i="13"/>
  <c r="C73" i="13"/>
  <c r="I72" i="13"/>
  <c r="C72" i="13"/>
  <c r="I71" i="13"/>
  <c r="C71" i="13"/>
  <c r="I70" i="13"/>
  <c r="C70" i="13"/>
  <c r="I69" i="13"/>
  <c r="C69" i="13"/>
  <c r="I68" i="13"/>
  <c r="C68" i="13"/>
  <c r="I67" i="13"/>
  <c r="C67" i="13"/>
  <c r="I66" i="13"/>
  <c r="C66" i="13"/>
  <c r="I65" i="13"/>
  <c r="C65" i="13"/>
  <c r="I64" i="13"/>
  <c r="C64" i="13"/>
  <c r="I63" i="13"/>
  <c r="C63" i="13"/>
  <c r="I62" i="13"/>
  <c r="C62" i="13"/>
  <c r="I61" i="13"/>
  <c r="C61" i="13"/>
  <c r="I60" i="13"/>
  <c r="C60" i="13"/>
  <c r="I59" i="13"/>
  <c r="C59" i="13"/>
  <c r="I58" i="13"/>
  <c r="C58" i="13"/>
  <c r="I57" i="13"/>
  <c r="C57" i="13"/>
  <c r="I56" i="13"/>
  <c r="C56" i="13"/>
  <c r="I55" i="13"/>
  <c r="C55" i="13"/>
  <c r="I54" i="13"/>
  <c r="C54" i="13"/>
  <c r="I53" i="13"/>
  <c r="C53" i="13"/>
  <c r="I52" i="13"/>
  <c r="C52" i="13"/>
  <c r="I51" i="13"/>
  <c r="C51" i="13"/>
  <c r="I50" i="13"/>
  <c r="C50" i="13"/>
  <c r="I49" i="13"/>
  <c r="C49" i="13"/>
  <c r="I48" i="13"/>
  <c r="C48" i="13"/>
  <c r="I47" i="13"/>
  <c r="C47" i="13"/>
  <c r="I46" i="13"/>
  <c r="C46" i="13"/>
  <c r="I45" i="13"/>
  <c r="C45" i="13"/>
  <c r="I44" i="13"/>
  <c r="C44" i="13"/>
  <c r="I43" i="13"/>
  <c r="C43" i="13"/>
  <c r="I42" i="13"/>
  <c r="C42" i="13"/>
  <c r="I41" i="13"/>
  <c r="C41" i="13"/>
  <c r="I40" i="13"/>
  <c r="C40" i="13"/>
  <c r="I39" i="13"/>
  <c r="C39" i="13"/>
  <c r="I38" i="13"/>
  <c r="C38" i="13"/>
  <c r="I37" i="13"/>
  <c r="C37" i="13"/>
  <c r="I36" i="13"/>
  <c r="C36" i="13"/>
  <c r="I35" i="13"/>
  <c r="C35" i="13"/>
  <c r="I34" i="13"/>
  <c r="C34" i="13"/>
  <c r="I33" i="13"/>
  <c r="C33" i="13"/>
  <c r="I32" i="13"/>
  <c r="C32" i="13"/>
  <c r="I31" i="13"/>
  <c r="C31" i="13"/>
  <c r="I30" i="13"/>
  <c r="C30" i="13"/>
  <c r="I29" i="13"/>
  <c r="C29" i="13"/>
  <c r="I28" i="13"/>
  <c r="C28" i="13"/>
  <c r="I27" i="13"/>
  <c r="C27" i="13"/>
  <c r="I26" i="13"/>
  <c r="C26" i="13"/>
  <c r="I25" i="13"/>
  <c r="C25" i="13"/>
  <c r="I24" i="13"/>
  <c r="C24" i="13"/>
  <c r="I23" i="13"/>
  <c r="C23" i="13"/>
  <c r="I22" i="13"/>
  <c r="C22" i="13"/>
  <c r="I21" i="13"/>
  <c r="C21" i="13"/>
  <c r="I20" i="13"/>
  <c r="C20" i="13"/>
  <c r="I19" i="13"/>
  <c r="C19" i="13"/>
  <c r="I18" i="13"/>
  <c r="C18" i="13"/>
  <c r="I17" i="13"/>
  <c r="C17" i="13"/>
  <c r="I16" i="13"/>
  <c r="C16" i="13"/>
  <c r="I15" i="13"/>
  <c r="C15" i="13"/>
  <c r="I14" i="13"/>
  <c r="C14" i="13"/>
  <c r="I13" i="13"/>
  <c r="C13" i="13"/>
  <c r="I12" i="13"/>
  <c r="C12" i="13"/>
  <c r="I11" i="13"/>
  <c r="C11" i="13"/>
  <c r="I10" i="13"/>
  <c r="C10" i="13"/>
  <c r="I9" i="13"/>
  <c r="C9" i="13"/>
  <c r="I8" i="13"/>
  <c r="C8" i="13"/>
  <c r="I7" i="13"/>
  <c r="C7" i="13"/>
  <c r="I6" i="13"/>
  <c r="C6" i="13"/>
  <c r="AS5" i="13"/>
  <c r="I5" i="13"/>
  <c r="C5" i="13"/>
  <c r="AS4" i="13"/>
  <c r="I4" i="13"/>
  <c r="C4" i="13"/>
  <c r="AS3" i="13"/>
  <c r="I3" i="13"/>
  <c r="C3" i="13"/>
  <c r="I2" i="13"/>
  <c r="C2" i="13"/>
  <c r="AD30" i="1"/>
  <c r="AD31" i="1"/>
  <c r="AD32" i="1"/>
  <c r="AD33" i="1"/>
  <c r="AD34" i="1"/>
  <c r="AD35" i="1"/>
  <c r="AD36" i="1"/>
  <c r="AD37" i="1"/>
  <c r="AD38" i="1"/>
  <c r="AD39" i="1"/>
  <c r="AD40" i="1"/>
  <c r="AD41" i="1"/>
  <c r="AD42" i="1"/>
  <c r="AD43" i="1"/>
  <c r="AD44" i="1"/>
  <c r="BH44" i="1" l="1"/>
  <c r="BH43" i="1"/>
  <c r="BH41" i="1"/>
  <c r="BH40" i="1"/>
  <c r="BH39" i="1"/>
  <c r="BH37" i="1"/>
  <c r="BH35" i="1"/>
  <c r="BH33" i="1"/>
  <c r="BH32" i="1"/>
  <c r="BH31" i="1"/>
  <c r="BH29" i="1"/>
  <c r="BH28" i="1"/>
  <c r="BH25" i="1"/>
  <c r="BH24" i="1"/>
  <c r="BH21" i="1"/>
  <c r="BL44" i="1"/>
  <c r="BL41" i="1"/>
  <c r="BL40" i="1"/>
  <c r="BL37" i="1"/>
  <c r="BL36" i="1"/>
  <c r="BL33" i="1"/>
  <c r="BL32" i="1"/>
  <c r="BL43" i="1"/>
  <c r="BL42" i="1"/>
  <c r="BL39" i="1"/>
  <c r="BL38" i="1"/>
  <c r="BL35" i="1"/>
  <c r="BL34" i="1"/>
  <c r="BL31" i="1"/>
  <c r="BL30" i="1"/>
  <c r="BK15" i="1"/>
  <c r="BK11" i="1"/>
  <c r="BK41" i="1"/>
  <c r="BK37" i="1"/>
  <c r="BK33" i="1"/>
  <c r="BK29" i="1"/>
  <c r="BK25" i="1"/>
  <c r="BK21" i="1"/>
  <c r="BK17" i="1"/>
  <c r="BK16" i="1"/>
  <c r="BK13" i="1"/>
  <c r="BH14" i="1"/>
  <c r="BH12" i="1"/>
  <c r="BK43" i="1"/>
  <c r="BK39" i="1"/>
  <c r="BK35" i="1"/>
  <c r="BK31" i="1"/>
  <c r="BK27" i="1"/>
  <c r="BK23" i="1"/>
  <c r="BK19" i="1"/>
  <c r="BK44" i="1"/>
  <c r="BK42" i="1"/>
  <c r="BK40" i="1"/>
  <c r="BK38" i="1"/>
  <c r="BK36" i="1"/>
  <c r="BK34" i="1"/>
  <c r="BK32" i="1"/>
  <c r="BK30" i="1"/>
  <c r="BK28" i="1"/>
  <c r="BK26" i="1"/>
  <c r="BK24" i="1"/>
  <c r="BK22" i="1"/>
  <c r="BK20" i="1"/>
  <c r="BK18" i="1"/>
  <c r="BK14" i="1"/>
  <c r="BH42" i="1"/>
  <c r="BH38" i="1"/>
  <c r="BG11" i="1"/>
  <c r="BK10" i="1"/>
  <c r="BG10" i="1"/>
  <c r="BK12" i="1"/>
  <c r="J12" i="4"/>
  <c r="O8" i="2" l="1"/>
  <c r="C3" i="7" l="1"/>
  <c r="C4" i="7" s="1"/>
  <c r="C5" i="7" s="1"/>
  <c r="C6" i="7" s="1"/>
  <c r="C7" i="7" s="1"/>
  <c r="C8" i="7" s="1"/>
  <c r="C9" i="7" s="1"/>
  <c r="C10" i="7" s="1"/>
  <c r="C11" i="7" s="1"/>
  <c r="C12" i="7" s="1"/>
  <c r="C13" i="7" s="1"/>
  <c r="C14" i="7" s="1"/>
  <c r="E46" i="1" l="1"/>
  <c r="AD15" i="1" l="1"/>
  <c r="AD14" i="1"/>
  <c r="AD11" i="1" l="1"/>
  <c r="AD12" i="1"/>
  <c r="AD13" i="1"/>
  <c r="AD16" i="1"/>
  <c r="AD17" i="1"/>
  <c r="AD18" i="1"/>
  <c r="AD19" i="1"/>
  <c r="AD20" i="1"/>
  <c r="AD21" i="1"/>
  <c r="AD22" i="1"/>
  <c r="AD23" i="1"/>
  <c r="AD24" i="1"/>
  <c r="AD25" i="1"/>
  <c r="AD26" i="1"/>
  <c r="AD27" i="1"/>
  <c r="AD28" i="1"/>
  <c r="AD29" i="1"/>
  <c r="AD10" i="1"/>
  <c r="J9" i="4" l="1"/>
  <c r="Z9" i="4" s="1"/>
  <c r="P10" i="4"/>
  <c r="P11" i="4"/>
  <c r="P12" i="4"/>
  <c r="P13" i="4"/>
  <c r="P14" i="4"/>
  <c r="P15" i="4"/>
  <c r="P16" i="4"/>
  <c r="P17" i="4"/>
  <c r="P18" i="4"/>
  <c r="P19" i="4"/>
  <c r="P20" i="4"/>
  <c r="P21" i="4"/>
  <c r="P22" i="4"/>
  <c r="P23" i="4"/>
  <c r="P24" i="4"/>
  <c r="P25" i="4"/>
  <c r="P26" i="4"/>
  <c r="P27" i="4"/>
  <c r="P28" i="4"/>
  <c r="D9" i="4"/>
  <c r="P9" i="4"/>
  <c r="V10" i="4"/>
  <c r="V11" i="4"/>
  <c r="V12" i="4"/>
  <c r="V13" i="4"/>
  <c r="V14" i="4"/>
  <c r="V15" i="4"/>
  <c r="V16" i="4"/>
  <c r="V17" i="4"/>
  <c r="V18" i="4"/>
  <c r="V19" i="4"/>
  <c r="V20" i="4"/>
  <c r="V21" i="4"/>
  <c r="V22" i="4"/>
  <c r="V23" i="4"/>
  <c r="V24" i="4"/>
  <c r="V25" i="4"/>
  <c r="V26" i="4"/>
  <c r="V27" i="4"/>
  <c r="V28" i="4"/>
  <c r="J13" i="4"/>
  <c r="J14" i="4"/>
  <c r="J15" i="4"/>
  <c r="J16" i="4"/>
  <c r="J17" i="4"/>
  <c r="J18" i="4"/>
  <c r="J19" i="4"/>
  <c r="J20" i="4"/>
  <c r="J21" i="4"/>
  <c r="J22" i="4"/>
  <c r="J23" i="4"/>
  <c r="J24" i="4"/>
  <c r="J25" i="4"/>
  <c r="J26" i="4"/>
  <c r="J27" i="4"/>
  <c r="J28" i="4"/>
  <c r="D12" i="4"/>
  <c r="D11" i="4"/>
  <c r="D13" i="4"/>
  <c r="D14" i="4"/>
  <c r="D15" i="4"/>
  <c r="D16" i="4"/>
  <c r="D17" i="4"/>
  <c r="D18" i="4"/>
  <c r="D19" i="4"/>
  <c r="D20" i="4"/>
  <c r="D21" i="4"/>
  <c r="D22" i="4"/>
  <c r="D23" i="4"/>
  <c r="D24" i="4"/>
  <c r="D25" i="4"/>
  <c r="D26" i="4"/>
  <c r="D27" i="4"/>
  <c r="D28" i="4"/>
  <c r="AA9" i="4"/>
  <c r="BL16" i="1" l="1"/>
  <c r="BL13" i="1"/>
  <c r="BL24" i="1"/>
  <c r="BL28" i="1"/>
  <c r="BL29" i="1"/>
  <c r="BL17" i="1"/>
  <c r="BL18" i="1"/>
  <c r="BL10" i="1"/>
  <c r="BL27" i="1"/>
  <c r="BL23" i="1"/>
  <c r="BL15" i="1"/>
  <c r="BL19" i="1"/>
  <c r="BL22" i="1"/>
  <c r="BL14" i="1"/>
  <c r="BL21" i="1"/>
  <c r="BL11" i="1"/>
  <c r="BL26" i="1"/>
  <c r="BL20" i="1"/>
  <c r="BL12" i="1"/>
  <c r="BL25" i="1"/>
  <c r="D45" i="1"/>
  <c r="C12" i="2" l="1"/>
  <c r="C13" i="2" s="1"/>
  <c r="P27" i="5" s="1"/>
</calcChain>
</file>

<file path=xl/comments1.xml><?xml version="1.0" encoding="utf-8"?>
<comments xmlns="http://schemas.openxmlformats.org/spreadsheetml/2006/main">
  <authors>
    <author>ben.archer</author>
  </authors>
  <commentList>
    <comment ref="AD9" authorId="0">
      <text>
        <r>
          <rPr>
            <b/>
            <sz val="9"/>
            <color indexed="81"/>
            <rFont val="Tahoma"/>
            <family val="2"/>
          </rPr>
          <t xml:space="preserve">This can be hidden but I left it in so you could see it.
</t>
        </r>
      </text>
    </comment>
  </commentList>
</comments>
</file>

<file path=xl/sharedStrings.xml><?xml version="1.0" encoding="utf-8"?>
<sst xmlns="http://schemas.openxmlformats.org/spreadsheetml/2006/main" count="188" uniqueCount="106">
  <si>
    <t>Patient ID</t>
  </si>
  <si>
    <t>Date Started</t>
  </si>
  <si>
    <t>Date Finalised</t>
  </si>
  <si>
    <t>Month</t>
  </si>
  <si>
    <t>EDA</t>
  </si>
  <si>
    <t>HA</t>
  </si>
  <si>
    <t>Comments</t>
  </si>
  <si>
    <t>Under another scheme?</t>
  </si>
  <si>
    <t>Other</t>
  </si>
  <si>
    <t xml:space="preserve">Number of Staff Trained </t>
  </si>
  <si>
    <t xml:space="preserve">Staff Training Record </t>
  </si>
  <si>
    <t>Age</t>
  </si>
  <si>
    <t>West of England AHSN</t>
  </si>
  <si>
    <t>Number of PSP's in progress</t>
  </si>
  <si>
    <t>SHarED Staff Training Record</t>
  </si>
  <si>
    <t>SHarED: How are we doing this month?</t>
  </si>
  <si>
    <t>September 2020</t>
  </si>
  <si>
    <t>Personal Support Plans</t>
  </si>
  <si>
    <t>Number of PSP's completed</t>
  </si>
  <si>
    <t>October 2020</t>
  </si>
  <si>
    <t>November 2020</t>
  </si>
  <si>
    <t>December 2020</t>
  </si>
  <si>
    <t>January 2021</t>
  </si>
  <si>
    <t>March 2021</t>
  </si>
  <si>
    <t>February 2021</t>
  </si>
  <si>
    <t>April 2021</t>
  </si>
  <si>
    <t>May 2021</t>
  </si>
  <si>
    <t>June 2021</t>
  </si>
  <si>
    <t>July 2021</t>
  </si>
  <si>
    <t>Number of PSP's Completed (cumulative)</t>
  </si>
  <si>
    <r>
      <rPr>
        <b/>
        <sz val="12"/>
        <color theme="1"/>
        <rFont val="Arial"/>
        <family val="2"/>
      </rPr>
      <t>S</t>
    </r>
    <r>
      <rPr>
        <sz val="12"/>
        <color theme="1"/>
        <rFont val="Arial"/>
        <family val="2"/>
      </rPr>
      <t xml:space="preserve">upporting </t>
    </r>
    <r>
      <rPr>
        <b/>
        <sz val="12"/>
        <color theme="1"/>
        <rFont val="Arial"/>
        <family val="2"/>
      </rPr>
      <t>H</t>
    </r>
    <r>
      <rPr>
        <sz val="12"/>
        <color theme="1"/>
        <rFont val="Arial"/>
        <family val="2"/>
      </rPr>
      <t>igh Imp</t>
    </r>
    <r>
      <rPr>
        <b/>
        <sz val="12"/>
        <color theme="1"/>
        <rFont val="Arial"/>
        <family val="2"/>
      </rPr>
      <t>a</t>
    </r>
    <r>
      <rPr>
        <sz val="12"/>
        <color theme="1"/>
        <rFont val="Arial"/>
        <family val="2"/>
      </rPr>
      <t>ct Use</t>
    </r>
    <r>
      <rPr>
        <b/>
        <sz val="12"/>
        <color theme="1"/>
        <rFont val="Arial"/>
        <family val="2"/>
      </rPr>
      <t>r</t>
    </r>
    <r>
      <rPr>
        <sz val="12"/>
        <color theme="1"/>
        <rFont val="Arial"/>
        <family val="2"/>
      </rPr>
      <t>s In</t>
    </r>
    <r>
      <rPr>
        <b/>
        <sz val="12"/>
        <color theme="1"/>
        <rFont val="Arial"/>
        <family val="2"/>
      </rPr>
      <t xml:space="preserve"> E</t>
    </r>
    <r>
      <rPr>
        <sz val="12"/>
        <color theme="1"/>
        <rFont val="Arial"/>
        <family val="2"/>
      </rPr>
      <t xml:space="preserve">mergency </t>
    </r>
    <r>
      <rPr>
        <b/>
        <sz val="12"/>
        <color theme="1"/>
        <rFont val="Arial"/>
        <family val="2"/>
      </rPr>
      <t>D</t>
    </r>
    <r>
      <rPr>
        <sz val="12"/>
        <color theme="1"/>
        <rFont val="Arial"/>
        <family val="2"/>
      </rPr>
      <t>epartments</t>
    </r>
  </si>
  <si>
    <t>Insert Trust Name Here</t>
  </si>
  <si>
    <t>SHarED Data Dashboard</t>
  </si>
  <si>
    <t>Quality of Life Score: ICECAP-A</t>
  </si>
  <si>
    <t>Total Number of Staff Trained</t>
  </si>
  <si>
    <t>Post Plan</t>
  </si>
  <si>
    <t>Score</t>
  </si>
  <si>
    <t xml:space="preserve">Question </t>
  </si>
  <si>
    <t>Overall Score</t>
  </si>
  <si>
    <t>Summary of Results</t>
  </si>
  <si>
    <t>Follow up date</t>
  </si>
  <si>
    <t>Date completed</t>
  </si>
  <si>
    <t>Pre Plan</t>
  </si>
  <si>
    <t>Comments (Optional)</t>
  </si>
  <si>
    <t>Patient number</t>
  </si>
  <si>
    <t>Column Labels</t>
  </si>
  <si>
    <t>Grand Total</t>
  </si>
  <si>
    <t>Row Labels</t>
  </si>
  <si>
    <t>ED Attendances</t>
  </si>
  <si>
    <t>Sum of ED Attendances</t>
  </si>
  <si>
    <t>Timescale</t>
  </si>
  <si>
    <t>-12</t>
  </si>
  <si>
    <t>-11</t>
  </si>
  <si>
    <t>-10</t>
  </si>
  <si>
    <t>-9</t>
  </si>
  <si>
    <t>-8</t>
  </si>
  <si>
    <t>-7</t>
  </si>
  <si>
    <t>-6</t>
  </si>
  <si>
    <t>-5</t>
  </si>
  <si>
    <t>-4</t>
  </si>
  <si>
    <t>-3</t>
  </si>
  <si>
    <t>-2</t>
  </si>
  <si>
    <t>-1</t>
  </si>
  <si>
    <t>2</t>
  </si>
  <si>
    <t>3</t>
  </si>
  <si>
    <t>4</t>
  </si>
  <si>
    <t>5</t>
  </si>
  <si>
    <t>6</t>
  </si>
  <si>
    <t>7</t>
  </si>
  <si>
    <t>8</t>
  </si>
  <si>
    <t>9</t>
  </si>
  <si>
    <t>10</t>
  </si>
  <si>
    <t>11</t>
  </si>
  <si>
    <t>Total ED attendaces (Previous 12 months)</t>
  </si>
  <si>
    <t>12</t>
  </si>
  <si>
    <t>Hospital Attendances</t>
  </si>
  <si>
    <t>Sum of Hospital Attendances</t>
  </si>
  <si>
    <t>Date sent (if applicable)</t>
  </si>
  <si>
    <t>Plan Started
1</t>
  </si>
  <si>
    <t>Months Pre and Post Starting Plan</t>
  </si>
  <si>
    <t>Number of ED Attendances (EDA) and Hospital Admissions (HA)</t>
  </si>
  <si>
    <t>August 2020</t>
  </si>
  <si>
    <t>SHarED Summary Infographic</t>
  </si>
  <si>
    <t>High Impact User data</t>
  </si>
  <si>
    <t>Insert Month Here</t>
  </si>
  <si>
    <t>Staff trained in the management of High Impact Users</t>
  </si>
  <si>
    <t>Pre-Personal Support Plan</t>
  </si>
  <si>
    <t>Post-Personal Support Plan</t>
  </si>
  <si>
    <t>If you would like to find out more, speak to (INSERT HIU CO-ORDINATOR NAME  and CONTACT DETAILS HERE)</t>
  </si>
  <si>
    <t>How to use the SHarED Trust Data Dashboard</t>
  </si>
  <si>
    <t>Total number of staff in ED</t>
  </si>
  <si>
    <t>Total staff trained</t>
  </si>
  <si>
    <t>Percentage of staff trained</t>
  </si>
  <si>
    <t>Completion Method</t>
  </si>
  <si>
    <t>Face-to-face</t>
  </si>
  <si>
    <t xml:space="preserve">February 2021 </t>
  </si>
  <si>
    <t>Average EDA per month post plan</t>
  </si>
  <si>
    <t>Average HA per month pre plan</t>
  </si>
  <si>
    <t>Average EDA per month pre plan</t>
  </si>
  <si>
    <t>Overall EDA % Reduction</t>
  </si>
  <si>
    <t>Average HA monthly reduction</t>
  </si>
  <si>
    <t>Total Year 1 EDA</t>
  </si>
  <si>
    <t>Total Year 2 EDA</t>
  </si>
  <si>
    <t>Aim average EDA per month post plan</t>
  </si>
  <si>
    <t>Average HA per month post plan</t>
  </si>
  <si>
    <t>Percentage average EDA monthly reduction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</si>
</sst>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00000000"/>
  </numFmts>
  <fonts count="47" x14ac:knownFonts="1">
    <font>
      <sz val="11"/>
      <color theme="1"/>
      <name val="Calibri"/>
      <family val="2"/>
      <scheme val="minor"/>
    </font>
    <font>
      <sz val="11"/>
      <color theme="1"/>
      <name val="Arial"/>
      <family val="2"/>
    </font>
    <font>
      <u/>
      <sz val="10"/>
      <color indexed="12"/>
      <name val="Arial"/>
      <family val="2"/>
    </font>
    <font>
      <i/>
      <sz val="10"/>
      <color theme="0"/>
      <name val="Arial"/>
      <family val="2"/>
    </font>
    <font>
      <b/>
      <sz val="14"/>
      <color theme="0"/>
      <name val="Arial"/>
      <family val="2"/>
    </font>
    <font>
      <sz val="11"/>
      <color theme="1"/>
      <name val="Arial"/>
      <family val="2"/>
    </font>
    <font>
      <b/>
      <sz val="11"/>
      <color theme="1"/>
      <name val="Arial"/>
      <family val="2"/>
    </font>
    <font>
      <b/>
      <sz val="18"/>
      <color theme="0"/>
      <name val="Arial"/>
      <family val="2"/>
    </font>
    <font>
      <b/>
      <sz val="10"/>
      <color theme="0"/>
      <name val="Arial"/>
      <family val="2"/>
    </font>
    <font>
      <sz val="14"/>
      <color theme="0"/>
      <name val="Arial"/>
      <family val="2"/>
    </font>
    <font>
      <b/>
      <i/>
      <sz val="8"/>
      <color theme="0"/>
      <name val="Arial"/>
      <family val="2"/>
    </font>
    <font>
      <b/>
      <sz val="11"/>
      <color theme="0"/>
      <name val="Arial"/>
      <family val="2"/>
    </font>
    <font>
      <b/>
      <sz val="12"/>
      <color theme="0"/>
      <name val="Arial"/>
      <family val="2"/>
    </font>
    <font>
      <sz val="12"/>
      <color theme="4" tint="-0.249977111117893"/>
      <name val="Arial"/>
      <family val="2"/>
    </font>
    <font>
      <sz val="11"/>
      <color theme="4" tint="-0.249977111117893"/>
      <name val="Arial"/>
      <family val="2"/>
    </font>
    <font>
      <sz val="8"/>
      <name val="Arial"/>
      <family val="2"/>
    </font>
    <font>
      <sz val="10"/>
      <color theme="4" tint="-0.249977111117893"/>
      <name val="Arial"/>
      <family val="2"/>
    </font>
    <font>
      <sz val="10"/>
      <color theme="0"/>
      <name val="Arial"/>
      <family val="2"/>
    </font>
    <font>
      <sz val="11"/>
      <color theme="0"/>
      <name val="Arial"/>
      <family val="2"/>
    </font>
    <font>
      <b/>
      <sz val="16"/>
      <color theme="0"/>
      <name val="Arial"/>
      <family val="2"/>
    </font>
    <font>
      <sz val="11"/>
      <color theme="8"/>
      <name val="Arial"/>
      <family val="2"/>
    </font>
    <font>
      <b/>
      <sz val="12"/>
      <color theme="8"/>
      <name val="Arial"/>
      <family val="2"/>
    </font>
    <font>
      <b/>
      <sz val="11"/>
      <color theme="8"/>
      <name val="Arial"/>
      <family val="2"/>
    </font>
    <font>
      <i/>
      <sz val="18"/>
      <color theme="0"/>
      <name val="Arial"/>
      <family val="2"/>
    </font>
    <font>
      <sz val="12"/>
      <color theme="0"/>
      <name val="Arial"/>
      <family val="2"/>
    </font>
    <font>
      <sz val="12"/>
      <color theme="8"/>
      <name val="Arial"/>
      <family val="2"/>
    </font>
    <font>
      <b/>
      <sz val="14"/>
      <color theme="8"/>
      <name val="Arial"/>
      <family val="2"/>
    </font>
    <font>
      <sz val="12"/>
      <color theme="1"/>
      <name val="Arial"/>
      <family val="2"/>
    </font>
    <font>
      <sz val="14"/>
      <color theme="1"/>
      <name val="Arial"/>
      <family val="2"/>
    </font>
    <font>
      <b/>
      <sz val="12"/>
      <color theme="1"/>
      <name val="Arial"/>
      <family val="2"/>
    </font>
    <font>
      <b/>
      <sz val="14"/>
      <color theme="1"/>
      <name val="Arial"/>
      <family val="2"/>
    </font>
    <font>
      <b/>
      <sz val="12"/>
      <color rgb="FFFF0000"/>
      <name val="Arial"/>
      <family val="2"/>
    </font>
    <font>
      <sz val="11"/>
      <color theme="9" tint="0.79998168889431442"/>
      <name val="Arial"/>
      <family val="2"/>
    </font>
    <font>
      <b/>
      <sz val="9"/>
      <color indexed="81"/>
      <name val="Tahoma"/>
      <family val="2"/>
    </font>
    <font>
      <sz val="12"/>
      <name val="Arial"/>
      <family val="2"/>
    </font>
    <font>
      <sz val="11"/>
      <name val="Arial"/>
      <family val="2"/>
    </font>
    <font>
      <sz val="10"/>
      <name val="Arial"/>
      <family val="2"/>
    </font>
    <font>
      <b/>
      <sz val="18"/>
      <color theme="8"/>
      <name val="Arial"/>
      <family val="2"/>
    </font>
    <font>
      <b/>
      <sz val="18"/>
      <color theme="1"/>
      <name val="Arial"/>
      <family val="2"/>
    </font>
    <font>
      <b/>
      <sz val="16"/>
      <color theme="8"/>
      <name val="Arial"/>
      <family val="2"/>
    </font>
    <font>
      <b/>
      <sz val="36"/>
      <color theme="8"/>
      <name val="Arial"/>
      <family val="2"/>
    </font>
    <font>
      <sz val="8"/>
      <color theme="1"/>
      <name val="Calibri"/>
      <family val="2"/>
      <scheme val="minor"/>
    </font>
    <font>
      <b/>
      <u/>
      <sz val="16"/>
      <color theme="1"/>
      <name val="Arial"/>
      <family val="2"/>
    </font>
    <font>
      <u/>
      <sz val="11"/>
      <color theme="1"/>
      <name val="Arial"/>
      <family val="2"/>
    </font>
    <font>
      <sz val="11"/>
      <color rgb="FF000000"/>
      <name val="Arial"/>
      <family val="2"/>
    </font>
    <font>
      <sz val="11"/>
      <color theme="1"/>
      <name val="Symbol"/>
      <family val="1"/>
      <charset val="2"/>
    </font>
    <font>
      <sz val="10"/>
      <color theme="1"/>
      <name val="Calibri"/>
      <family val="2"/>
      <scheme val="minor"/>
    </font>
  </fonts>
  <fills count="12">
    <fill>
      <patternFill patternType="none"/>
    </fill>
    <fill>
      <patternFill patternType="gray125"/>
    </fill>
    <fill>
      <patternFill patternType="solid">
        <fgColor theme="0" tint="-0.14999847407452621"/>
        <bgColor indexed="64"/>
      </patternFill>
    </fill>
    <fill>
      <patternFill patternType="solid">
        <fgColor theme="8"/>
        <bgColor indexed="64"/>
      </patternFill>
    </fill>
    <fill>
      <patternFill patternType="solid">
        <fgColor theme="5" tint="0.39997558519241921"/>
        <bgColor indexed="64"/>
      </patternFill>
    </fill>
    <fill>
      <patternFill patternType="solid">
        <fgColor theme="9" tint="0.79998168889431442"/>
        <bgColor indexed="64"/>
      </patternFill>
    </fill>
    <fill>
      <patternFill patternType="solid">
        <fgColor theme="0"/>
        <bgColor indexed="64"/>
      </patternFill>
    </fill>
    <fill>
      <patternFill patternType="solid">
        <fgColor rgb="FFFFFF00"/>
        <bgColor indexed="64"/>
      </patternFill>
    </fill>
    <fill>
      <patternFill patternType="solid">
        <fgColor theme="5"/>
        <bgColor indexed="64"/>
      </patternFill>
    </fill>
    <fill>
      <patternFill patternType="solid">
        <fgColor theme="7" tint="0.59999389629810485"/>
        <bgColor indexed="64"/>
      </patternFill>
    </fill>
    <fill>
      <patternFill patternType="solid">
        <fgColor theme="8" tint="0.79998168889431442"/>
        <bgColor indexed="64"/>
      </patternFill>
    </fill>
    <fill>
      <patternFill patternType="solid">
        <fgColor theme="9" tint="0.39997558519241921"/>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theme="8"/>
      </left>
      <right/>
      <top style="thin">
        <color indexed="64"/>
      </top>
      <bottom/>
      <diagonal/>
    </border>
    <border>
      <left/>
      <right style="medium">
        <color theme="8"/>
      </right>
      <top style="thin">
        <color indexed="64"/>
      </top>
      <bottom/>
      <diagonal/>
    </border>
    <border>
      <left style="medium">
        <color theme="8"/>
      </left>
      <right/>
      <top/>
      <bottom style="thin">
        <color indexed="64"/>
      </bottom>
      <diagonal/>
    </border>
    <border>
      <left/>
      <right style="medium">
        <color theme="8"/>
      </right>
      <top/>
      <bottom style="thin">
        <color indexed="64"/>
      </bottom>
      <diagonal/>
    </border>
    <border>
      <left/>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top/>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theme="8"/>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s>
  <cellStyleXfs count="2">
    <xf numFmtId="0" fontId="0" fillId="0" borderId="0"/>
    <xf numFmtId="0" fontId="2" fillId="0" borderId="0" applyNumberFormat="0" applyFill="0" applyBorder="0" applyAlignment="0" applyProtection="0">
      <alignment vertical="top"/>
      <protection locked="0"/>
    </xf>
  </cellStyleXfs>
  <cellXfs count="235">
    <xf numFmtId="0" fontId="0" fillId="0" borderId="0" xfId="0"/>
    <xf numFmtId="0" fontId="3" fillId="3" borderId="0" xfId="1" applyFont="1" applyFill="1" applyAlignment="1" applyProtection="1">
      <alignment horizontal="left" vertical="center"/>
    </xf>
    <xf numFmtId="0" fontId="7" fillId="3" borderId="0" xfId="0" applyNumberFormat="1" applyFont="1" applyFill="1" applyBorder="1" applyAlignment="1" applyProtection="1">
      <alignment horizontal="left" vertical="center" indent="1"/>
      <protection locked="0"/>
    </xf>
    <xf numFmtId="0" fontId="8" fillId="3" borderId="0" xfId="0" applyFont="1" applyFill="1" applyBorder="1" applyProtection="1"/>
    <xf numFmtId="0" fontId="9" fillId="3" borderId="0" xfId="0" applyNumberFormat="1" applyFont="1" applyFill="1" applyBorder="1" applyAlignment="1" applyProtection="1">
      <alignment vertical="center"/>
      <protection locked="0"/>
    </xf>
    <xf numFmtId="0" fontId="4" fillId="3" borderId="0" xfId="0" applyNumberFormat="1" applyFont="1" applyFill="1" applyBorder="1" applyAlignment="1" applyProtection="1">
      <alignment vertical="center"/>
      <protection locked="0"/>
    </xf>
    <xf numFmtId="0" fontId="8" fillId="3" borderId="0" xfId="0" applyFont="1" applyFill="1" applyProtection="1"/>
    <xf numFmtId="0" fontId="10" fillId="3" borderId="0" xfId="0" applyFont="1" applyFill="1" applyBorder="1" applyAlignment="1">
      <alignment vertical="center"/>
    </xf>
    <xf numFmtId="0" fontId="13" fillId="5" borderId="0" xfId="0" applyFont="1" applyFill="1" applyBorder="1" applyProtection="1"/>
    <xf numFmtId="0" fontId="5" fillId="6" borderId="0" xfId="0" applyFont="1" applyFill="1"/>
    <xf numFmtId="0" fontId="5" fillId="6" borderId="0" xfId="0" applyFont="1" applyFill="1" applyBorder="1"/>
    <xf numFmtId="0" fontId="5" fillId="5" borderId="0" xfId="0" applyFont="1" applyFill="1"/>
    <xf numFmtId="0" fontId="5" fillId="5" borderId="0" xfId="0" applyFont="1" applyFill="1" applyBorder="1"/>
    <xf numFmtId="0" fontId="5" fillId="6" borderId="0" xfId="0" applyFont="1" applyFill="1" applyBorder="1" applyAlignment="1"/>
    <xf numFmtId="0" fontId="5" fillId="0" borderId="0" xfId="0" applyFont="1"/>
    <xf numFmtId="0" fontId="18" fillId="6" borderId="0" xfId="0" applyFont="1" applyFill="1"/>
    <xf numFmtId="0" fontId="5" fillId="5" borderId="2" xfId="0" applyFont="1" applyFill="1" applyBorder="1" applyAlignment="1">
      <alignment horizontal="center"/>
    </xf>
    <xf numFmtId="0" fontId="5" fillId="6" borderId="1" xfId="0" applyFont="1" applyFill="1" applyBorder="1"/>
    <xf numFmtId="0" fontId="5" fillId="6" borderId="0" xfId="0" applyFont="1" applyFill="1" applyAlignment="1">
      <alignment horizontal="center" vertical="center" wrapText="1"/>
    </xf>
    <xf numFmtId="0" fontId="12" fillId="3" borderId="0" xfId="0" applyFont="1" applyFill="1" applyBorder="1" applyAlignment="1" applyProtection="1">
      <alignment vertical="center"/>
    </xf>
    <xf numFmtId="0" fontId="6" fillId="5" borderId="2"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6" borderId="0" xfId="0" applyFont="1" applyFill="1" applyAlignment="1">
      <alignment horizontal="center" vertical="center"/>
    </xf>
    <xf numFmtId="0" fontId="5" fillId="0" borderId="0" xfId="0" applyFont="1" applyAlignment="1">
      <alignment horizontal="center" vertical="center" wrapText="1"/>
    </xf>
    <xf numFmtId="0" fontId="5" fillId="0" borderId="0" xfId="0" applyFont="1" applyAlignment="1">
      <alignment horizontal="center" vertical="center"/>
    </xf>
    <xf numFmtId="0" fontId="5" fillId="5" borderId="1" xfId="0" applyFont="1" applyFill="1" applyBorder="1" applyAlignment="1">
      <alignment horizontal="center" vertical="center" wrapText="1"/>
    </xf>
    <xf numFmtId="0" fontId="5" fillId="3" borderId="0" xfId="0" applyFont="1" applyFill="1"/>
    <xf numFmtId="0" fontId="5" fillId="3" borderId="0" xfId="0" applyFont="1" applyFill="1" applyBorder="1"/>
    <xf numFmtId="0" fontId="13" fillId="3" borderId="0" xfId="0" applyFont="1" applyFill="1" applyBorder="1" applyProtection="1"/>
    <xf numFmtId="0" fontId="7" fillId="3" borderId="0" xfId="0" applyNumberFormat="1" applyFont="1" applyFill="1" applyBorder="1" applyAlignment="1" applyProtection="1">
      <alignment vertical="center"/>
      <protection locked="0"/>
    </xf>
    <xf numFmtId="0" fontId="13" fillId="6" borderId="0" xfId="0" applyFont="1" applyFill="1" applyBorder="1" applyProtection="1"/>
    <xf numFmtId="0" fontId="7" fillId="6" borderId="0" xfId="0" applyFont="1" applyFill="1" applyBorder="1" applyProtection="1"/>
    <xf numFmtId="0" fontId="23" fillId="6" borderId="0" xfId="1" applyFont="1" applyFill="1" applyAlignment="1" applyProtection="1">
      <alignment horizontal="left" vertical="center"/>
    </xf>
    <xf numFmtId="0" fontId="7" fillId="3" borderId="0" xfId="0" applyFont="1" applyFill="1" applyBorder="1" applyProtection="1"/>
    <xf numFmtId="0" fontId="24" fillId="6" borderId="0" xfId="0" applyFont="1" applyFill="1" applyBorder="1" applyAlignment="1" applyProtection="1">
      <alignment vertical="center"/>
    </xf>
    <xf numFmtId="0" fontId="24" fillId="3" borderId="0" xfId="0" applyFont="1" applyFill="1" applyBorder="1" applyAlignment="1" applyProtection="1">
      <alignment vertical="center"/>
    </xf>
    <xf numFmtId="0" fontId="24" fillId="4" borderId="0" xfId="0" applyFont="1" applyFill="1" applyBorder="1" applyAlignment="1" applyProtection="1">
      <alignment vertical="center"/>
    </xf>
    <xf numFmtId="0" fontId="28" fillId="6" borderId="0" xfId="0" applyFont="1" applyFill="1"/>
    <xf numFmtId="0" fontId="28" fillId="3" borderId="0" xfId="0" applyFont="1" applyFill="1"/>
    <xf numFmtId="0" fontId="28" fillId="6" borderId="0" xfId="0" applyFont="1" applyFill="1" applyBorder="1"/>
    <xf numFmtId="49" fontId="5" fillId="5" borderId="2" xfId="0" applyNumberFormat="1" applyFont="1" applyFill="1" applyBorder="1" applyAlignment="1">
      <alignment horizontal="center" vertical="center" wrapText="1"/>
    </xf>
    <xf numFmtId="0" fontId="11" fillId="3" borderId="1" xfId="0" applyFont="1" applyFill="1" applyBorder="1"/>
    <xf numFmtId="0" fontId="11" fillId="4" borderId="1" xfId="0" applyFont="1" applyFill="1" applyBorder="1"/>
    <xf numFmtId="0" fontId="5" fillId="0" borderId="1" xfId="0" applyFont="1" applyBorder="1"/>
    <xf numFmtId="0" fontId="22" fillId="5" borderId="1" xfId="0" applyFont="1" applyFill="1" applyBorder="1"/>
    <xf numFmtId="9" fontId="5" fillId="0" borderId="1" xfId="0" applyNumberFormat="1" applyFont="1" applyBorder="1"/>
    <xf numFmtId="0" fontId="21" fillId="5" borderId="0" xfId="0" applyFont="1" applyFill="1" applyBorder="1"/>
    <xf numFmtId="17" fontId="0" fillId="0" borderId="0" xfId="0" applyNumberFormat="1"/>
    <xf numFmtId="49" fontId="0" fillId="0" borderId="0" xfId="0" applyNumberFormat="1"/>
    <xf numFmtId="0" fontId="5" fillId="5" borderId="6" xfId="0" applyFont="1" applyFill="1" applyBorder="1" applyAlignment="1">
      <alignment horizontal="center" vertical="center" wrapText="1"/>
    </xf>
    <xf numFmtId="0" fontId="18" fillId="6" borderId="6" xfId="0" applyFont="1" applyFill="1" applyBorder="1" applyAlignment="1">
      <alignment horizontal="center" vertical="center" wrapText="1"/>
    </xf>
    <xf numFmtId="0" fontId="6" fillId="0" borderId="13" xfId="0" applyFont="1" applyBorder="1" applyAlignment="1">
      <alignment horizontal="center" vertical="center" wrapText="1"/>
    </xf>
    <xf numFmtId="14" fontId="27" fillId="0" borderId="13" xfId="0" applyNumberFormat="1" applyFont="1" applyBorder="1" applyAlignment="1">
      <alignment horizontal="center" vertical="center" wrapText="1"/>
    </xf>
    <xf numFmtId="0" fontId="5" fillId="0" borderId="13" xfId="0" applyFont="1" applyBorder="1" applyAlignment="1">
      <alignment horizontal="center" vertical="center" wrapText="1"/>
    </xf>
    <xf numFmtId="0" fontId="5" fillId="0" borderId="15" xfId="0" applyFont="1" applyBorder="1" applyAlignment="1">
      <alignment horizontal="center" vertical="center" wrapText="1"/>
    </xf>
    <xf numFmtId="14" fontId="28" fillId="0" borderId="13" xfId="0" applyNumberFormat="1" applyFont="1" applyBorder="1" applyAlignment="1">
      <alignment horizontal="center" vertical="center" wrapText="1"/>
    </xf>
    <xf numFmtId="0" fontId="28" fillId="0" borderId="13" xfId="0" applyFont="1" applyBorder="1" applyAlignment="1">
      <alignment horizontal="center" vertical="center" wrapText="1"/>
    </xf>
    <xf numFmtId="0" fontId="21" fillId="5" borderId="0" xfId="0" applyFont="1" applyFill="1" applyBorder="1" applyAlignment="1">
      <alignment vertical="top" wrapText="1"/>
    </xf>
    <xf numFmtId="0" fontId="32" fillId="5" borderId="0" xfId="0" applyFont="1" applyFill="1"/>
    <xf numFmtId="0" fontId="21" fillId="5" borderId="0" xfId="0" applyFont="1" applyFill="1" applyBorder="1" applyAlignment="1">
      <alignment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xf>
    <xf numFmtId="0" fontId="6" fillId="5" borderId="5" xfId="0" applyFont="1" applyFill="1" applyBorder="1" applyAlignment="1">
      <alignment horizontal="center" vertical="center" wrapText="1"/>
    </xf>
    <xf numFmtId="0" fontId="8" fillId="3" borderId="0" xfId="0" applyFont="1" applyFill="1" applyBorder="1" applyProtection="1"/>
    <xf numFmtId="0" fontId="13" fillId="5" borderId="0" xfId="0" applyFont="1" applyFill="1" applyBorder="1" applyProtection="1"/>
    <xf numFmtId="0" fontId="5" fillId="6" borderId="0" xfId="0" applyFont="1" applyFill="1"/>
    <xf numFmtId="0" fontId="5" fillId="6" borderId="0" xfId="0" applyFont="1" applyFill="1" applyBorder="1"/>
    <xf numFmtId="0" fontId="5" fillId="0" borderId="0" xfId="0" applyFont="1"/>
    <xf numFmtId="0" fontId="6" fillId="0" borderId="1" xfId="0" applyFont="1" applyBorder="1" applyAlignment="1">
      <alignment horizontal="center" vertical="center" wrapText="1"/>
    </xf>
    <xf numFmtId="0" fontId="5" fillId="0" borderId="0" xfId="0" applyFont="1" applyBorder="1"/>
    <xf numFmtId="0" fontId="5" fillId="5" borderId="5" xfId="0" applyFont="1" applyFill="1" applyBorder="1" applyAlignment="1">
      <alignment horizontal="center" vertical="center" wrapText="1"/>
    </xf>
    <xf numFmtId="0" fontId="5" fillId="5" borderId="14" xfId="0" applyFont="1" applyFill="1" applyBorder="1" applyAlignment="1">
      <alignment horizontal="center" vertical="center" wrapText="1"/>
    </xf>
    <xf numFmtId="14" fontId="6" fillId="0" borderId="1" xfId="0" applyNumberFormat="1" applyFont="1" applyBorder="1" applyAlignment="1">
      <alignment horizontal="center" vertical="center" wrapText="1"/>
    </xf>
    <xf numFmtId="14" fontId="6" fillId="0" borderId="1" xfId="0" applyNumberFormat="1" applyFont="1" applyBorder="1" applyAlignment="1" applyProtection="1">
      <alignment horizontal="center" vertical="center" wrapText="1"/>
    </xf>
    <xf numFmtId="9" fontId="5" fillId="0" borderId="13" xfId="0" applyNumberFormat="1" applyFont="1" applyBorder="1" applyAlignment="1">
      <alignment horizontal="center" vertical="center" wrapText="1"/>
    </xf>
    <xf numFmtId="2" fontId="5" fillId="0" borderId="13" xfId="0" applyNumberFormat="1" applyFont="1" applyBorder="1" applyAlignment="1">
      <alignment horizontal="center" vertical="center" wrapText="1"/>
    </xf>
    <xf numFmtId="0" fontId="19" fillId="3" borderId="0" xfId="0" applyFont="1" applyFill="1" applyBorder="1" applyAlignment="1" applyProtection="1">
      <alignment horizontal="center" vertical="center"/>
    </xf>
    <xf numFmtId="0" fontId="0" fillId="0" borderId="0" xfId="0" pivotButton="1"/>
    <xf numFmtId="0" fontId="0" fillId="0" borderId="0" xfId="0" applyNumberFormat="1"/>
    <xf numFmtId="1" fontId="0" fillId="0" borderId="0" xfId="0" applyNumberFormat="1"/>
    <xf numFmtId="164" fontId="0" fillId="0" borderId="0" xfId="0" applyNumberFormat="1"/>
    <xf numFmtId="49" fontId="0" fillId="0" borderId="0" xfId="0" applyNumberFormat="1" applyAlignment="1">
      <alignment wrapText="1"/>
    </xf>
    <xf numFmtId="49" fontId="0" fillId="0" borderId="0" xfId="0" applyNumberFormat="1" applyAlignment="1">
      <alignment horizontal="left"/>
    </xf>
    <xf numFmtId="165" fontId="0" fillId="0" borderId="0" xfId="0" applyNumberFormat="1" applyAlignment="1">
      <alignment horizontal="left" indent="2"/>
    </xf>
    <xf numFmtId="0" fontId="0" fillId="7" borderId="0" xfId="0" applyFill="1"/>
    <xf numFmtId="0" fontId="5" fillId="7" borderId="0" xfId="0" applyFont="1" applyFill="1" applyAlignment="1">
      <alignment horizontal="center" vertical="center" wrapText="1"/>
    </xf>
    <xf numFmtId="0" fontId="5" fillId="7" borderId="15" xfId="0" applyFont="1" applyFill="1" applyBorder="1" applyAlignment="1">
      <alignment horizontal="center" vertical="center" wrapText="1"/>
    </xf>
    <xf numFmtId="0" fontId="18" fillId="6" borderId="0" xfId="0" applyFont="1" applyFill="1" applyBorder="1"/>
    <xf numFmtId="0" fontId="18" fillId="6" borderId="0" xfId="0" applyFont="1" applyFill="1" applyBorder="1" applyAlignment="1"/>
    <xf numFmtId="0" fontId="21" fillId="6" borderId="0" xfId="0" applyFont="1" applyFill="1" applyBorder="1" applyAlignment="1">
      <alignment vertical="center" wrapText="1"/>
    </xf>
    <xf numFmtId="0" fontId="32" fillId="6" borderId="0" xfId="0" applyFont="1" applyFill="1"/>
    <xf numFmtId="0" fontId="21" fillId="6" borderId="0" xfId="0" applyFont="1" applyFill="1" applyBorder="1" applyAlignment="1">
      <alignment vertical="top" wrapText="1"/>
    </xf>
    <xf numFmtId="9" fontId="21" fillId="6" borderId="0" xfId="0" applyNumberFormat="1" applyFont="1" applyFill="1" applyBorder="1" applyAlignment="1">
      <alignment horizontal="right"/>
    </xf>
    <xf numFmtId="0" fontId="21" fillId="6" borderId="0" xfId="0" applyFont="1" applyFill="1" applyAlignment="1">
      <alignment horizontal="left"/>
    </xf>
    <xf numFmtId="0" fontId="21" fillId="6" borderId="0" xfId="0" applyFont="1" applyFill="1" applyBorder="1" applyAlignment="1">
      <alignment vertical="center"/>
    </xf>
    <xf numFmtId="0" fontId="21" fillId="6" borderId="0" xfId="0" applyFont="1" applyFill="1" applyBorder="1"/>
    <xf numFmtId="0" fontId="11" fillId="8" borderId="0" xfId="0" applyNumberFormat="1" applyFont="1" applyFill="1" applyBorder="1" applyAlignment="1" applyProtection="1">
      <alignment horizontal="left" vertical="center" indent="1"/>
      <protection locked="0"/>
    </xf>
    <xf numFmtId="0" fontId="12" fillId="8" borderId="0" xfId="0" applyFont="1" applyFill="1" applyBorder="1" applyAlignment="1" applyProtection="1">
      <alignment vertical="center"/>
    </xf>
    <xf numFmtId="0" fontId="4" fillId="8" borderId="0" xfId="0" applyNumberFormat="1" applyFont="1" applyFill="1" applyBorder="1" applyAlignment="1" applyProtection="1">
      <alignment vertical="center"/>
      <protection locked="0"/>
    </xf>
    <xf numFmtId="0" fontId="34" fillId="9" borderId="0" xfId="0" applyFont="1" applyFill="1" applyBorder="1" applyProtection="1"/>
    <xf numFmtId="0" fontId="35" fillId="9" borderId="0" xfId="0" applyFont="1" applyFill="1" applyBorder="1" applyAlignment="1" applyProtection="1">
      <alignment horizontal="left" vertical="center" indent="1"/>
    </xf>
    <xf numFmtId="14" fontId="35" fillId="9" borderId="0" xfId="0" applyNumberFormat="1" applyFont="1" applyFill="1" applyBorder="1" applyAlignment="1" applyProtection="1">
      <alignment horizontal="left" vertical="center" shrinkToFit="1"/>
      <protection locked="0"/>
    </xf>
    <xf numFmtId="0" fontId="15" fillId="9" borderId="0" xfId="0" applyFont="1" applyFill="1" applyBorder="1" applyAlignment="1" applyProtection="1">
      <alignment vertical="center"/>
    </xf>
    <xf numFmtId="0" fontId="36" fillId="9" borderId="0" xfId="0" applyNumberFormat="1" applyFont="1" applyFill="1" applyBorder="1" applyAlignment="1" applyProtection="1">
      <alignment horizontal="center" vertical="center"/>
    </xf>
    <xf numFmtId="0" fontId="36" fillId="9" borderId="0" xfId="0" applyNumberFormat="1" applyFont="1" applyFill="1" applyBorder="1" applyAlignment="1" applyProtection="1">
      <alignment vertical="center"/>
    </xf>
    <xf numFmtId="0" fontId="13" fillId="9" borderId="0" xfId="0" applyFont="1" applyFill="1" applyBorder="1" applyProtection="1"/>
    <xf numFmtId="0" fontId="14" fillId="9" borderId="0" xfId="0" applyFont="1" applyFill="1" applyBorder="1" applyAlignment="1" applyProtection="1">
      <alignment horizontal="left" vertical="center" indent="1"/>
    </xf>
    <xf numFmtId="14" fontId="14" fillId="9" borderId="0" xfId="0" applyNumberFormat="1" applyFont="1" applyFill="1" applyBorder="1" applyAlignment="1" applyProtection="1">
      <alignment horizontal="left" vertical="center" shrinkToFit="1"/>
      <protection locked="0"/>
    </xf>
    <xf numFmtId="0" fontId="16" fillId="9" borderId="0" xfId="0" applyNumberFormat="1" applyFont="1" applyFill="1" applyBorder="1" applyAlignment="1" applyProtection="1">
      <alignment vertical="center"/>
    </xf>
    <xf numFmtId="0" fontId="17" fillId="9" borderId="0" xfId="0" applyNumberFormat="1" applyFont="1" applyFill="1" applyBorder="1" applyAlignment="1" applyProtection="1">
      <alignment vertical="center"/>
    </xf>
    <xf numFmtId="0" fontId="18" fillId="8" borderId="0" xfId="0" applyNumberFormat="1" applyFont="1" applyFill="1" applyBorder="1" applyAlignment="1" applyProtection="1">
      <alignment horizontal="left" vertical="center" indent="1"/>
      <protection locked="0"/>
    </xf>
    <xf numFmtId="0" fontId="24" fillId="8" borderId="0" xfId="0" applyFont="1" applyFill="1" applyBorder="1" applyAlignment="1" applyProtection="1">
      <alignment vertical="center"/>
    </xf>
    <xf numFmtId="0" fontId="13" fillId="8" borderId="0" xfId="0" applyFont="1" applyFill="1" applyBorder="1" applyProtection="1"/>
    <xf numFmtId="0" fontId="5" fillId="8" borderId="0" xfId="0" applyFont="1" applyFill="1"/>
    <xf numFmtId="0" fontId="28" fillId="8" borderId="0" xfId="0" applyFont="1" applyFill="1"/>
    <xf numFmtId="0" fontId="28" fillId="8" borderId="0" xfId="0" applyFont="1" applyFill="1" applyBorder="1"/>
    <xf numFmtId="0" fontId="5" fillId="9" borderId="0" xfId="0" applyFont="1" applyFill="1"/>
    <xf numFmtId="0" fontId="5" fillId="9" borderId="0" xfId="0" applyFont="1" applyFill="1" applyBorder="1"/>
    <xf numFmtId="0" fontId="5" fillId="9" borderId="0" xfId="0" applyFont="1" applyFill="1" applyBorder="1" applyAlignment="1"/>
    <xf numFmtId="0" fontId="22" fillId="9" borderId="0" xfId="0" applyFont="1" applyFill="1" applyBorder="1" applyProtection="1"/>
    <xf numFmtId="0" fontId="20" fillId="9" borderId="0" xfId="0" applyFont="1" applyFill="1" applyBorder="1" applyAlignment="1" applyProtection="1">
      <alignment horizontal="left" vertical="center" indent="1"/>
    </xf>
    <xf numFmtId="0" fontId="25" fillId="9" borderId="0" xfId="0" applyFont="1" applyFill="1" applyBorder="1" applyProtection="1"/>
    <xf numFmtId="0" fontId="0" fillId="6" borderId="0" xfId="0" applyFill="1"/>
    <xf numFmtId="49" fontId="0" fillId="6" borderId="0" xfId="0" applyNumberFormat="1" applyFill="1" applyAlignment="1">
      <alignment horizontal="left"/>
    </xf>
    <xf numFmtId="2" fontId="5" fillId="5" borderId="1" xfId="0" applyNumberFormat="1" applyFont="1" applyFill="1" applyBorder="1" applyAlignment="1">
      <alignment vertical="center" wrapText="1"/>
    </xf>
    <xf numFmtId="49" fontId="5" fillId="5" borderId="18" xfId="0" applyNumberFormat="1" applyFont="1" applyFill="1" applyBorder="1" applyAlignment="1">
      <alignment vertical="center" wrapText="1"/>
    </xf>
    <xf numFmtId="0" fontId="6" fillId="2" borderId="1" xfId="0" applyFont="1" applyFill="1" applyBorder="1" applyAlignment="1">
      <alignment horizontal="center" vertical="center" wrapText="1"/>
    </xf>
    <xf numFmtId="9" fontId="5" fillId="6" borderId="0" xfId="0" applyNumberFormat="1" applyFont="1" applyFill="1" applyBorder="1"/>
    <xf numFmtId="0" fontId="6" fillId="0" borderId="0" xfId="0" applyFont="1" applyFill="1" applyBorder="1" applyAlignment="1">
      <alignment horizontal="center"/>
    </xf>
    <xf numFmtId="0" fontId="5" fillId="0" borderId="0" xfId="0" applyFont="1" applyFill="1" applyBorder="1" applyAlignment="1">
      <alignment horizontal="center"/>
    </xf>
    <xf numFmtId="0" fontId="6" fillId="0" borderId="0" xfId="0" applyFont="1" applyFill="1" applyBorder="1" applyAlignment="1">
      <alignment horizontal="center" vertical="center" wrapText="1"/>
    </xf>
    <xf numFmtId="0" fontId="5" fillId="0" borderId="1" xfId="0" applyFont="1" applyBorder="1" applyAlignment="1">
      <alignment horizontal="center" vertical="center"/>
    </xf>
    <xf numFmtId="0" fontId="5" fillId="0" borderId="0" xfId="0" applyFont="1" applyFill="1" applyBorder="1"/>
    <xf numFmtId="0" fontId="5" fillId="0" borderId="0" xfId="0" applyFont="1" applyAlignment="1">
      <alignment vertical="center"/>
    </xf>
    <xf numFmtId="0" fontId="5" fillId="10" borderId="15" xfId="0" applyFont="1" applyFill="1" applyBorder="1" applyAlignment="1">
      <alignment horizontal="center" vertical="center" wrapText="1"/>
    </xf>
    <xf numFmtId="0" fontId="5" fillId="10" borderId="13" xfId="0" applyFont="1" applyFill="1" applyBorder="1" applyAlignment="1">
      <alignment horizontal="center" vertical="center" wrapText="1"/>
    </xf>
    <xf numFmtId="1" fontId="5" fillId="5" borderId="1" xfId="0" applyNumberFormat="1" applyFont="1" applyFill="1" applyBorder="1" applyAlignment="1">
      <alignment horizontal="center" vertical="center" wrapText="1"/>
    </xf>
    <xf numFmtId="0" fontId="0" fillId="5" borderId="0" xfId="0" applyFill="1"/>
    <xf numFmtId="0" fontId="11" fillId="6" borderId="0" xfId="0" applyFont="1" applyFill="1" applyBorder="1" applyAlignment="1">
      <alignment vertical="center"/>
    </xf>
    <xf numFmtId="0" fontId="8" fillId="3" borderId="0" xfId="0" applyFont="1" applyFill="1" applyBorder="1" applyAlignment="1" applyProtection="1">
      <alignment vertical="center"/>
    </xf>
    <xf numFmtId="0" fontId="34" fillId="9" borderId="0" xfId="0" applyFont="1" applyFill="1" applyBorder="1" applyAlignment="1" applyProtection="1">
      <alignment vertical="center"/>
    </xf>
    <xf numFmtId="0" fontId="5" fillId="6" borderId="0" xfId="0" applyFont="1" applyFill="1" applyAlignment="1">
      <alignment vertical="center"/>
    </xf>
    <xf numFmtId="0" fontId="5" fillId="0" borderId="1" xfId="0" applyFont="1" applyBorder="1" applyAlignment="1">
      <alignment vertical="center"/>
    </xf>
    <xf numFmtId="0" fontId="8" fillId="3" borderId="0" xfId="0" applyFont="1" applyFill="1" applyBorder="1" applyAlignment="1" applyProtection="1">
      <alignment horizontal="center" vertical="center"/>
    </xf>
    <xf numFmtId="0" fontId="12" fillId="8" borderId="0" xfId="0" applyFont="1" applyFill="1" applyBorder="1" applyAlignment="1" applyProtection="1">
      <alignment horizontal="center" vertical="center"/>
    </xf>
    <xf numFmtId="0" fontId="34" fillId="9" borderId="0" xfId="0" applyFont="1" applyFill="1" applyBorder="1" applyAlignment="1" applyProtection="1">
      <alignment horizontal="center" vertical="center"/>
    </xf>
    <xf numFmtId="0" fontId="7" fillId="3" borderId="0" xfId="0" applyNumberFormat="1" applyFont="1" applyFill="1" applyBorder="1" applyAlignment="1" applyProtection="1">
      <alignment horizontal="left" vertical="center"/>
      <protection locked="0"/>
    </xf>
    <xf numFmtId="0" fontId="0" fillId="0" borderId="0" xfId="0" applyAlignment="1">
      <alignment vertical="center"/>
    </xf>
    <xf numFmtId="0" fontId="42" fillId="0" borderId="0" xfId="0" applyFont="1" applyAlignment="1">
      <alignment vertical="center"/>
    </xf>
    <xf numFmtId="0" fontId="29" fillId="0" borderId="0" xfId="0" applyFont="1" applyAlignment="1">
      <alignment horizontal="left" vertical="center" indent="3"/>
    </xf>
    <xf numFmtId="0" fontId="5" fillId="0" borderId="0" xfId="0" applyFont="1" applyAlignment="1">
      <alignment horizontal="left" vertical="center" indent="5"/>
    </xf>
    <xf numFmtId="0" fontId="43" fillId="0" borderId="0" xfId="0" applyFont="1" applyAlignment="1">
      <alignment vertical="center"/>
    </xf>
    <xf numFmtId="0" fontId="6" fillId="0" borderId="0" xfId="0" applyFont="1" applyAlignment="1">
      <alignment vertical="center"/>
    </xf>
    <xf numFmtId="0" fontId="29" fillId="0" borderId="0" xfId="0" applyFont="1" applyAlignment="1">
      <alignment vertical="center"/>
    </xf>
    <xf numFmtId="0" fontId="44" fillId="0" borderId="0" xfId="0" applyFont="1" applyAlignment="1">
      <alignment vertical="center"/>
    </xf>
    <xf numFmtId="0" fontId="27" fillId="0" borderId="0" xfId="0" applyFont="1" applyAlignment="1">
      <alignment horizontal="left" vertical="center" indent="5"/>
    </xf>
    <xf numFmtId="0" fontId="45" fillId="0" borderId="0" xfId="0" applyFont="1" applyAlignment="1">
      <alignment horizontal="left" vertical="center" indent="5"/>
    </xf>
    <xf numFmtId="0" fontId="27" fillId="0" borderId="0" xfId="0" applyFont="1" applyAlignment="1">
      <alignment vertical="center"/>
    </xf>
    <xf numFmtId="0" fontId="5" fillId="0" borderId="0" xfId="0" applyFont="1" applyAlignment="1">
      <alignment horizontal="left" vertical="center" indent="10"/>
    </xf>
    <xf numFmtId="0" fontId="46" fillId="0" borderId="0" xfId="0" applyFont="1" applyAlignment="1">
      <alignment vertical="center"/>
    </xf>
    <xf numFmtId="0" fontId="41" fillId="0" borderId="0" xfId="0" applyFont="1" applyAlignment="1">
      <alignment vertical="center"/>
    </xf>
    <xf numFmtId="0" fontId="0" fillId="3" borderId="0" xfId="0" applyFill="1"/>
    <xf numFmtId="49" fontId="1" fillId="5" borderId="2" xfId="0" applyNumberFormat="1" applyFont="1" applyFill="1" applyBorder="1" applyAlignment="1">
      <alignment horizontal="center" vertical="center" wrapText="1"/>
    </xf>
    <xf numFmtId="0" fontId="5" fillId="5" borderId="5" xfId="0" applyFont="1" applyFill="1" applyBorder="1" applyAlignment="1">
      <alignment horizontal="center" vertical="center" wrapText="1"/>
    </xf>
    <xf numFmtId="1" fontId="5" fillId="0" borderId="13" xfId="0" applyNumberFormat="1" applyFont="1" applyBorder="1" applyAlignment="1">
      <alignment horizontal="center" vertical="center" wrapText="1"/>
    </xf>
    <xf numFmtId="0" fontId="1" fillId="5" borderId="5" xfId="0" applyFont="1" applyFill="1" applyBorder="1" applyAlignment="1">
      <alignment horizontal="center" vertical="center" wrapText="1"/>
    </xf>
    <xf numFmtId="0" fontId="1" fillId="10" borderId="5" xfId="0" applyFont="1" applyFill="1" applyBorder="1" applyAlignment="1">
      <alignment horizontal="center" vertical="center" wrapText="1"/>
    </xf>
    <xf numFmtId="2" fontId="5" fillId="5" borderId="13" xfId="0" applyNumberFormat="1" applyFont="1" applyFill="1" applyBorder="1" applyAlignment="1">
      <alignment horizontal="center" vertical="center" wrapText="1"/>
    </xf>
    <xf numFmtId="9" fontId="5" fillId="5" borderId="13" xfId="0" applyNumberFormat="1" applyFont="1" applyFill="1" applyBorder="1" applyAlignment="1">
      <alignment horizontal="center" vertical="center" wrapText="1"/>
    </xf>
    <xf numFmtId="1" fontId="5" fillId="5" borderId="13" xfId="0" applyNumberFormat="1" applyFont="1" applyFill="1" applyBorder="1" applyAlignment="1">
      <alignment horizontal="center" vertical="center" wrapText="1"/>
    </xf>
    <xf numFmtId="9" fontId="5" fillId="11" borderId="13" xfId="0" applyNumberFormat="1" applyFont="1" applyFill="1" applyBorder="1" applyAlignment="1">
      <alignment horizontal="center" vertical="center" wrapText="1"/>
    </xf>
    <xf numFmtId="0" fontId="19" fillId="3" borderId="7" xfId="0" applyFont="1" applyFill="1" applyBorder="1" applyAlignment="1" applyProtection="1">
      <alignment horizontal="center" vertical="center" wrapText="1"/>
    </xf>
    <xf numFmtId="0" fontId="19" fillId="3" borderId="7" xfId="0" applyFont="1" applyFill="1" applyBorder="1" applyAlignment="1" applyProtection="1">
      <alignment horizontal="center" vertical="center"/>
    </xf>
    <xf numFmtId="0" fontId="4" fillId="3" borderId="12" xfId="0" applyFont="1" applyFill="1" applyBorder="1" applyAlignment="1">
      <alignment horizontal="center" vertical="center" wrapText="1"/>
    </xf>
    <xf numFmtId="0" fontId="26" fillId="3" borderId="12" xfId="0" applyFont="1" applyFill="1" applyBorder="1" applyAlignment="1">
      <alignment horizontal="center" vertical="center" wrapText="1"/>
    </xf>
    <xf numFmtId="0" fontId="6" fillId="5" borderId="2" xfId="0" applyFont="1" applyFill="1" applyBorder="1" applyAlignment="1">
      <alignment horizontal="center" vertical="center" wrapText="1"/>
    </xf>
    <xf numFmtId="0" fontId="6" fillId="5" borderId="5"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5" xfId="0" applyFont="1" applyFill="1" applyBorder="1" applyAlignment="1">
      <alignment horizontal="center" vertical="center" wrapText="1"/>
    </xf>
    <xf numFmtId="2" fontId="5" fillId="5" borderId="8" xfId="0" applyNumberFormat="1" applyFont="1" applyFill="1" applyBorder="1" applyAlignment="1">
      <alignment horizontal="center" vertical="center" wrapText="1"/>
    </xf>
    <xf numFmtId="2" fontId="5" fillId="5" borderId="9" xfId="0" applyNumberFormat="1" applyFont="1" applyFill="1" applyBorder="1" applyAlignment="1">
      <alignment horizontal="center" vertical="center" wrapText="1"/>
    </xf>
    <xf numFmtId="2" fontId="5" fillId="5" borderId="10" xfId="0" applyNumberFormat="1" applyFont="1" applyFill="1" applyBorder="1" applyAlignment="1">
      <alignment horizontal="center" vertical="center" wrapText="1"/>
    </xf>
    <xf numFmtId="2" fontId="5" fillId="5" borderId="11" xfId="0" applyNumberFormat="1" applyFont="1" applyFill="1" applyBorder="1" applyAlignment="1">
      <alignment horizontal="center" vertical="center" wrapText="1"/>
    </xf>
    <xf numFmtId="0" fontId="5" fillId="5" borderId="1" xfId="0" applyFont="1" applyFill="1" applyBorder="1" applyAlignment="1">
      <alignment horizontal="center" vertical="center" wrapText="1"/>
    </xf>
    <xf numFmtId="0" fontId="4" fillId="3" borderId="3" xfId="0" applyFont="1" applyFill="1" applyBorder="1" applyAlignment="1">
      <alignment horizontal="center" vertical="center" wrapText="1"/>
    </xf>
    <xf numFmtId="2" fontId="5" fillId="5" borderId="19" xfId="0" applyNumberFormat="1" applyFont="1" applyFill="1" applyBorder="1" applyAlignment="1">
      <alignment horizontal="center" vertical="center" wrapText="1"/>
    </xf>
    <xf numFmtId="2" fontId="5" fillId="5" borderId="20" xfId="0" applyNumberFormat="1" applyFont="1" applyFill="1" applyBorder="1" applyAlignment="1">
      <alignment horizontal="center" vertical="center" wrapText="1"/>
    </xf>
    <xf numFmtId="2" fontId="5" fillId="5" borderId="6" xfId="0" applyNumberFormat="1" applyFont="1" applyFill="1" applyBorder="1" applyAlignment="1">
      <alignment horizontal="center" vertical="center" wrapText="1"/>
    </xf>
    <xf numFmtId="2" fontId="5" fillId="5" borderId="21" xfId="0" applyNumberFormat="1" applyFont="1" applyFill="1" applyBorder="1" applyAlignment="1">
      <alignment horizontal="center" vertical="center" wrapText="1"/>
    </xf>
    <xf numFmtId="0" fontId="1" fillId="11" borderId="1" xfId="0" applyFont="1" applyFill="1" applyBorder="1" applyAlignment="1">
      <alignment horizontal="center" vertical="center" wrapText="1"/>
    </xf>
    <xf numFmtId="0" fontId="5" fillId="11" borderId="1" xfId="0" applyFont="1" applyFill="1" applyBorder="1" applyAlignment="1">
      <alignment horizontal="center" vertical="center" wrapText="1"/>
    </xf>
    <xf numFmtId="0" fontId="5" fillId="11" borderId="22" xfId="0" applyFont="1" applyFill="1" applyBorder="1" applyAlignment="1">
      <alignment horizontal="center" vertical="center" wrapText="1"/>
    </xf>
    <xf numFmtId="0" fontId="1" fillId="5" borderId="4" xfId="0" applyFont="1" applyFill="1" applyBorder="1" applyAlignment="1">
      <alignment horizontal="center" vertical="center" wrapText="1"/>
    </xf>
    <xf numFmtId="0" fontId="5" fillId="5" borderId="4" xfId="0" applyFont="1" applyFill="1" applyBorder="1" applyAlignment="1">
      <alignment horizontal="center" vertical="center" wrapText="1"/>
    </xf>
    <xf numFmtId="0" fontId="1" fillId="5" borderId="2" xfId="0" applyFont="1" applyFill="1" applyBorder="1" applyAlignment="1">
      <alignment horizontal="center" vertical="center" wrapText="1"/>
    </xf>
    <xf numFmtId="0" fontId="1" fillId="5" borderId="5" xfId="0" applyFont="1" applyFill="1" applyBorder="1" applyAlignment="1">
      <alignment horizontal="center" vertical="center" wrapText="1"/>
    </xf>
    <xf numFmtId="0" fontId="1" fillId="5" borderId="23" xfId="0" applyFont="1" applyFill="1" applyBorder="1" applyAlignment="1">
      <alignment horizontal="center" vertical="center" wrapText="1"/>
    </xf>
    <xf numFmtId="0" fontId="37" fillId="5" borderId="16" xfId="0" applyFont="1" applyFill="1" applyBorder="1" applyAlignment="1">
      <alignment horizontal="center" vertical="center" wrapText="1"/>
    </xf>
    <xf numFmtId="0" fontId="38" fillId="5" borderId="17" xfId="0" applyFont="1" applyFill="1" applyBorder="1" applyAlignment="1">
      <alignment horizontal="center" vertical="center" wrapText="1"/>
    </xf>
    <xf numFmtId="2" fontId="5" fillId="10" borderId="8" xfId="0" applyNumberFormat="1" applyFont="1" applyFill="1" applyBorder="1" applyAlignment="1">
      <alignment horizontal="center" vertical="center" wrapText="1"/>
    </xf>
    <xf numFmtId="2" fontId="5" fillId="10" borderId="9" xfId="0" applyNumberFormat="1" applyFont="1" applyFill="1" applyBorder="1" applyAlignment="1">
      <alignment horizontal="center" vertical="center" wrapText="1"/>
    </xf>
    <xf numFmtId="2" fontId="5" fillId="10" borderId="10" xfId="0" applyNumberFormat="1" applyFont="1" applyFill="1" applyBorder="1" applyAlignment="1">
      <alignment horizontal="center" vertical="center" wrapText="1"/>
    </xf>
    <xf numFmtId="2" fontId="5" fillId="10" borderId="11" xfId="0" applyNumberFormat="1" applyFont="1" applyFill="1" applyBorder="1" applyAlignment="1">
      <alignment horizontal="center" vertical="center" wrapText="1"/>
    </xf>
    <xf numFmtId="0" fontId="1" fillId="5" borderId="12" xfId="0" applyFont="1" applyFill="1" applyBorder="1" applyAlignment="1">
      <alignment horizontal="center" vertical="center" wrapText="1"/>
    </xf>
    <xf numFmtId="0" fontId="1" fillId="5" borderId="0" xfId="0" applyFont="1" applyFill="1" applyBorder="1" applyAlignment="1">
      <alignment horizontal="center" vertical="center" wrapText="1"/>
    </xf>
    <xf numFmtId="0" fontId="1" fillId="5" borderId="24" xfId="0" applyFont="1" applyFill="1" applyBorder="1" applyAlignment="1">
      <alignment horizontal="center" vertical="center" wrapText="1"/>
    </xf>
    <xf numFmtId="49" fontId="1" fillId="5" borderId="2" xfId="0" applyNumberFormat="1" applyFont="1" applyFill="1" applyBorder="1" applyAlignment="1">
      <alignment horizontal="center" vertical="center" wrapText="1"/>
    </xf>
    <xf numFmtId="49" fontId="1" fillId="5" borderId="5" xfId="0" applyNumberFormat="1" applyFont="1" applyFill="1" applyBorder="1" applyAlignment="1">
      <alignment horizontal="center" vertical="center" wrapText="1"/>
    </xf>
    <xf numFmtId="49" fontId="1" fillId="5" borderId="23" xfId="0" applyNumberFormat="1" applyFont="1" applyFill="1" applyBorder="1" applyAlignment="1">
      <alignment horizontal="center" vertical="center" wrapText="1"/>
    </xf>
    <xf numFmtId="0" fontId="4" fillId="3" borderId="7" xfId="0" applyFont="1" applyFill="1" applyBorder="1" applyAlignment="1">
      <alignment horizontal="center"/>
    </xf>
    <xf numFmtId="0" fontId="6" fillId="2" borderId="1" xfId="0" applyFont="1" applyFill="1" applyBorder="1" applyAlignment="1">
      <alignment horizontal="center" vertical="center" wrapText="1"/>
    </xf>
    <xf numFmtId="0" fontId="29" fillId="2" borderId="1" xfId="0" applyFont="1" applyFill="1" applyBorder="1" applyAlignment="1">
      <alignment horizontal="center"/>
    </xf>
    <xf numFmtId="0" fontId="5" fillId="0" borderId="1" xfId="0" applyFont="1" applyBorder="1" applyAlignment="1">
      <alignment horizontal="center"/>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29" fillId="2" borderId="16" xfId="0" applyFont="1" applyFill="1" applyBorder="1" applyAlignment="1">
      <alignment horizontal="center"/>
    </xf>
    <xf numFmtId="0" fontId="29" fillId="2" borderId="17" xfId="0" applyFont="1" applyFill="1" applyBorder="1" applyAlignment="1">
      <alignment horizontal="center"/>
    </xf>
    <xf numFmtId="0" fontId="29" fillId="2" borderId="4" xfId="0" applyFont="1" applyFill="1" applyBorder="1" applyAlignment="1">
      <alignment horizontal="center"/>
    </xf>
    <xf numFmtId="0" fontId="5" fillId="0" borderId="16" xfId="0" applyFont="1" applyBorder="1" applyAlignment="1">
      <alignment horizontal="center"/>
    </xf>
    <xf numFmtId="0" fontId="5" fillId="0" borderId="17" xfId="0" applyFont="1" applyBorder="1" applyAlignment="1">
      <alignment horizontal="center"/>
    </xf>
    <xf numFmtId="0" fontId="5" fillId="0" borderId="4" xfId="0" applyFont="1" applyBorder="1" applyAlignment="1">
      <alignment horizontal="center"/>
    </xf>
    <xf numFmtId="0" fontId="6" fillId="2" borderId="1" xfId="0" applyFont="1" applyFill="1" applyBorder="1" applyAlignment="1">
      <alignment horizontal="center" vertical="center"/>
    </xf>
    <xf numFmtId="0" fontId="11" fillId="3" borderId="0" xfId="0" applyFont="1" applyFill="1" applyBorder="1" applyAlignment="1">
      <alignment horizontal="center" vertical="center"/>
    </xf>
    <xf numFmtId="9" fontId="40" fillId="5" borderId="0" xfId="0" applyNumberFormat="1" applyFont="1" applyFill="1" applyBorder="1" applyAlignment="1">
      <alignment horizontal="center" vertical="center"/>
    </xf>
    <xf numFmtId="0" fontId="39" fillId="5" borderId="0" xfId="0" applyFont="1" applyFill="1" applyAlignment="1">
      <alignment horizontal="center" vertical="center" wrapText="1"/>
    </xf>
    <xf numFmtId="0" fontId="7" fillId="3" borderId="0" xfId="0" applyNumberFormat="1" applyFont="1" applyFill="1" applyBorder="1" applyAlignment="1" applyProtection="1">
      <alignment horizontal="left" vertical="center"/>
      <protection locked="0"/>
    </xf>
    <xf numFmtId="0" fontId="4" fillId="8" borderId="0" xfId="0" applyFont="1" applyFill="1" applyBorder="1" applyAlignment="1" applyProtection="1">
      <alignment horizontal="center" vertical="center"/>
    </xf>
    <xf numFmtId="0" fontId="11" fillId="3" borderId="0" xfId="0" applyFont="1" applyFill="1" applyBorder="1" applyAlignment="1">
      <alignment horizontal="center" vertical="center" wrapText="1"/>
    </xf>
    <xf numFmtId="0" fontId="12" fillId="8" borderId="0" xfId="0" applyNumberFormat="1" applyFont="1" applyFill="1" applyBorder="1" applyAlignment="1" applyProtection="1">
      <alignment horizontal="center" vertical="center"/>
    </xf>
    <xf numFmtId="0" fontId="27" fillId="6" borderId="0" xfId="0" applyFont="1" applyFill="1" applyBorder="1" applyAlignment="1">
      <alignment horizontal="center" vertical="center"/>
    </xf>
    <xf numFmtId="0" fontId="30" fillId="6" borderId="0" xfId="0" applyFont="1" applyFill="1" applyBorder="1" applyAlignment="1">
      <alignment horizontal="center"/>
    </xf>
    <xf numFmtId="0" fontId="29" fillId="6" borderId="0" xfId="0" applyFont="1" applyFill="1" applyBorder="1" applyAlignment="1">
      <alignment horizontal="center"/>
    </xf>
    <xf numFmtId="0" fontId="31" fillId="6" borderId="0" xfId="0" applyFont="1" applyFill="1" applyBorder="1" applyAlignment="1">
      <alignment horizontal="center"/>
    </xf>
    <xf numFmtId="0" fontId="11" fillId="6" borderId="0" xfId="0" applyFont="1" applyFill="1" applyBorder="1" applyAlignment="1">
      <alignment horizontal="center" vertical="center" wrapText="1"/>
    </xf>
  </cellXfs>
  <cellStyles count="2">
    <cellStyle name="Hyperlink" xfId="1" builtinId="8"/>
    <cellStyle name="Normal" xfId="0" builtinId="0"/>
  </cellStyles>
  <dxfs count="2">
    <dxf>
      <font>
        <b val="0"/>
        <i val="0"/>
        <strike val="0"/>
        <condense val="0"/>
        <extend val="0"/>
        <outline val="0"/>
        <shadow val="0"/>
        <u val="none"/>
        <vertAlign val="baseline"/>
        <sz val="11"/>
        <color theme="1"/>
        <name val="Arial"/>
        <scheme val="none"/>
      </font>
      <numFmt numFmtId="1" formatCode="0"/>
      <fill>
        <patternFill patternType="solid">
          <fgColor indexed="64"/>
          <bgColor theme="9"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numFmt numFmtId="30" formatCode="@"/>
      <border outline="0">
        <right style="thin">
          <color indexed="64"/>
        </right>
      </border>
    </dxf>
  </dxfs>
  <tableStyles count="0" defaultTableStyle="TableStyleMedium2" defaultPivotStyle="PivotStyleLight16"/>
  <colors>
    <mruColors>
      <color rgb="FFDEE6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07/relationships/slicerCache" Target="slicerCaches/slicerCache2.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07/relationships/slicerCache" Target="slicerCaches/slicerCache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2.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3" Type="http://schemas.microsoft.com/office/2011/relationships/chartStyle" Target="style1.xml"/><Relationship Id="rId2" Type="http://schemas.microsoft.com/office/2011/relationships/chartColorStyle" Target="colors1.xml"/><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openxmlformats.org/officeDocument/2006/relationships/chartUserShapes" Target="../drawings/drawing5.xml"/><Relationship Id="rId1" Type="http://schemas.openxmlformats.org/officeDocument/2006/relationships/themeOverride" Target="../theme/themeOverride2.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3" Type="http://schemas.microsoft.com/office/2011/relationships/chartColorStyle" Target="colors5.xml"/><Relationship Id="rId2" Type="http://schemas.openxmlformats.org/officeDocument/2006/relationships/chartUserShapes" Target="../drawings/drawing6.xml"/><Relationship Id="rId1" Type="http://schemas.openxmlformats.org/officeDocument/2006/relationships/themeOverride" Target="../theme/themeOverride3.xml"/><Relationship Id="rId4"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100" b="1" i="0" baseline="0">
                <a:effectLst/>
              </a:rPr>
              <a:t>Number of Staff Attended High Impact User Training </a:t>
            </a:r>
            <a:endParaRPr lang="en-GB" sz="1100">
              <a:effectLst/>
            </a:endParaRPr>
          </a:p>
        </c:rich>
      </c:tx>
      <c:layout>
        <c:manualLayout>
          <c:xMode val="edge"/>
          <c:yMode val="edge"/>
          <c:x val="0.15903081634288238"/>
          <c:y val="2.8938152105307532E-2"/>
        </c:manualLayout>
      </c:layout>
      <c:overlay val="0"/>
      <c:spPr>
        <a:noFill/>
        <a:ln>
          <a:noFill/>
        </a:ln>
        <a:effectLst/>
      </c:spPr>
    </c:title>
    <c:autoTitleDeleted val="0"/>
    <c:plotArea>
      <c:layout>
        <c:manualLayout>
          <c:layoutTarget val="inner"/>
          <c:xMode val="edge"/>
          <c:yMode val="edge"/>
          <c:x val="8.7885005307584099E-2"/>
          <c:y val="0.1880818173958502"/>
          <c:w val="0.88098784631168614"/>
          <c:h val="0.48221054260912455"/>
        </c:manualLayout>
      </c:layout>
      <c:barChart>
        <c:barDir val="col"/>
        <c:grouping val="clustered"/>
        <c:varyColors val="0"/>
        <c:ser>
          <c:idx val="0"/>
          <c:order val="0"/>
          <c:spPr>
            <a:gradFill rotWithShape="1">
              <a:gsLst>
                <a:gs pos="0">
                  <a:schemeClr val="accent5">
                    <a:lumMod val="40000"/>
                    <a:lumOff val="60000"/>
                  </a:schemeClr>
                </a:gs>
                <a:gs pos="46000">
                  <a:schemeClr val="accent5">
                    <a:lumMod val="95000"/>
                    <a:lumOff val="5000"/>
                  </a:schemeClr>
                </a:gs>
                <a:gs pos="100000">
                  <a:schemeClr val="accent5">
                    <a:lumMod val="60000"/>
                  </a:schemeClr>
                </a:gs>
              </a:gsLst>
              <a:path path="circle">
                <a:fillToRect l="50000" t="130000" r="50000" b="-30000"/>
              </a:path>
            </a:gradFill>
            <a:ln>
              <a:noFill/>
            </a:ln>
            <a:effectLst>
              <a:outerShdw blurRad="40000" dist="23000" dir="5400000" rotWithShape="0">
                <a:srgbClr val="000000">
                  <a:alpha val="35000"/>
                </a:srgbClr>
              </a:outerShdw>
            </a:effectLst>
          </c:spPr>
          <c:invertIfNegative val="0"/>
          <c:cat>
            <c:strRef>
              <c:f>'Staff Training'!$C$7:$N$7</c:f>
              <c:strCache>
                <c:ptCount val="12"/>
                <c:pt idx="0">
                  <c:v>August 2020</c:v>
                </c:pt>
                <c:pt idx="1">
                  <c:v>September 2020</c:v>
                </c:pt>
                <c:pt idx="2">
                  <c:v>October 2020</c:v>
                </c:pt>
                <c:pt idx="3">
                  <c:v>November 2020</c:v>
                </c:pt>
                <c:pt idx="4">
                  <c:v>December 2020</c:v>
                </c:pt>
                <c:pt idx="5">
                  <c:v>January 2021</c:v>
                </c:pt>
                <c:pt idx="6">
                  <c:v>February 2021 </c:v>
                </c:pt>
                <c:pt idx="7">
                  <c:v>March 2021</c:v>
                </c:pt>
                <c:pt idx="8">
                  <c:v>April 2021</c:v>
                </c:pt>
                <c:pt idx="9">
                  <c:v>May 2021</c:v>
                </c:pt>
                <c:pt idx="10">
                  <c:v>June 2021</c:v>
                </c:pt>
                <c:pt idx="11">
                  <c:v>July 2021</c:v>
                </c:pt>
              </c:strCache>
            </c:strRef>
          </c:cat>
          <c:val>
            <c:numRef>
              <c:f>'Staff Training'!$C$8:$N$8</c:f>
              <c:numCache>
                <c:formatCode>General</c:formatCode>
                <c:ptCount val="12"/>
                <c:pt idx="0">
                  <c:v>10</c:v>
                </c:pt>
                <c:pt idx="1">
                  <c:v>10</c:v>
                </c:pt>
                <c:pt idx="2">
                  <c:v>5</c:v>
                </c:pt>
                <c:pt idx="3">
                  <c:v>9</c:v>
                </c:pt>
                <c:pt idx="4">
                  <c:v>10</c:v>
                </c:pt>
                <c:pt idx="5">
                  <c:v>35</c:v>
                </c:pt>
                <c:pt idx="6">
                  <c:v>6</c:v>
                </c:pt>
                <c:pt idx="7">
                  <c:v>7</c:v>
                </c:pt>
                <c:pt idx="8">
                  <c:v>0</c:v>
                </c:pt>
                <c:pt idx="9">
                  <c:v>30</c:v>
                </c:pt>
                <c:pt idx="10">
                  <c:v>2</c:v>
                </c:pt>
                <c:pt idx="11">
                  <c:v>1</c:v>
                </c:pt>
              </c:numCache>
            </c:numRef>
          </c:val>
          <c:extLst xmlns:c16r2="http://schemas.microsoft.com/office/drawing/2015/06/chart">
            <c:ext xmlns:c16="http://schemas.microsoft.com/office/drawing/2014/chart" uri="{C3380CC4-5D6E-409C-BE32-E72D297353CC}">
              <c16:uniqueId val="{00000000-6CFF-418B-B29C-2E2A47ACE100}"/>
            </c:ext>
          </c:extLst>
        </c:ser>
        <c:dLbls>
          <c:showLegendKey val="0"/>
          <c:showVal val="0"/>
          <c:showCatName val="0"/>
          <c:showSerName val="0"/>
          <c:showPercent val="0"/>
          <c:showBubbleSize val="0"/>
        </c:dLbls>
        <c:gapWidth val="100"/>
        <c:overlap val="-24"/>
        <c:axId val="189239680"/>
        <c:axId val="189241216"/>
      </c:barChart>
      <c:catAx>
        <c:axId val="189239680"/>
        <c:scaling>
          <c:orientation val="minMax"/>
        </c:scaling>
        <c:delete val="0"/>
        <c:axPos val="b"/>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Arial" panose="020B0604020202020204" pitchFamily="34" charset="0"/>
                <a:ea typeface="+mn-ea"/>
                <a:cs typeface="Arial" panose="020B0604020202020204" pitchFamily="34" charset="0"/>
              </a:defRPr>
            </a:pPr>
            <a:endParaRPr lang="en-US"/>
          </a:p>
        </c:txPr>
        <c:crossAx val="189241216"/>
        <c:crosses val="autoZero"/>
        <c:auto val="1"/>
        <c:lblAlgn val="ctr"/>
        <c:lblOffset val="100"/>
        <c:noMultiLvlLbl val="0"/>
      </c:catAx>
      <c:valAx>
        <c:axId val="189241216"/>
        <c:scaling>
          <c:orientation val="minMax"/>
        </c:scaling>
        <c:delete val="0"/>
        <c:axPos val="l"/>
        <c:majorGridlines>
          <c:spPr>
            <a:ln w="9525" cap="flat" cmpd="sng" algn="ctr">
              <a:solidFill>
                <a:schemeClr val="tx2">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Arial" panose="020B0604020202020204" pitchFamily="34" charset="0"/>
                <a:ea typeface="+mn-ea"/>
                <a:cs typeface="Arial" panose="020B0604020202020204" pitchFamily="34" charset="0"/>
              </a:defRPr>
            </a:pPr>
            <a:endParaRPr lang="en-US"/>
          </a:p>
        </c:txPr>
        <c:crossAx val="189239680"/>
        <c:crosses val="autoZero"/>
        <c:crossBetween val="between"/>
      </c:valAx>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cap="none" spc="20" baseline="0">
                <a:solidFill>
                  <a:sysClr val="windowText" lastClr="000000"/>
                </a:solidFill>
                <a:latin typeface="Arial" panose="020B0604020202020204" pitchFamily="34" charset="0"/>
                <a:ea typeface="+mn-ea"/>
                <a:cs typeface="Arial" panose="020B0604020202020204" pitchFamily="34" charset="0"/>
              </a:defRPr>
            </a:pPr>
            <a:r>
              <a:rPr lang="en-GB" sz="1100" b="1">
                <a:solidFill>
                  <a:sysClr val="windowText" lastClr="000000"/>
                </a:solidFill>
              </a:rPr>
              <a:t>Number of Personal Support Plans (PSPs) in progress</a:t>
            </a:r>
          </a:p>
        </c:rich>
      </c:tx>
      <c:layout>
        <c:manualLayout>
          <c:xMode val="edge"/>
          <c:yMode val="edge"/>
          <c:x val="0.10550449184548361"/>
          <c:y val="5.010542245106045E-2"/>
        </c:manualLayout>
      </c:layout>
      <c:overlay val="0"/>
      <c:spPr>
        <a:noFill/>
        <a:ln>
          <a:noFill/>
        </a:ln>
        <a:effectLst/>
      </c:spPr>
    </c:title>
    <c:autoTitleDeleted val="0"/>
    <c:plotArea>
      <c:layout/>
      <c:barChart>
        <c:barDir val="bar"/>
        <c:grouping val="clustered"/>
        <c:varyColors val="0"/>
        <c:ser>
          <c:idx val="1"/>
          <c:order val="0"/>
          <c:spPr>
            <a:gradFill flip="none" rotWithShape="1">
              <a:gsLst>
                <a:gs pos="0">
                  <a:schemeClr val="accent5">
                    <a:lumMod val="40000"/>
                    <a:lumOff val="60000"/>
                  </a:schemeClr>
                </a:gs>
                <a:gs pos="26000">
                  <a:schemeClr val="accent5">
                    <a:lumMod val="95000"/>
                    <a:lumOff val="5000"/>
                  </a:schemeClr>
                </a:gs>
                <a:gs pos="100000">
                  <a:schemeClr val="accent5">
                    <a:lumMod val="60000"/>
                  </a:schemeClr>
                </a:gs>
              </a:gsLst>
              <a:lin ang="2700000" scaled="1"/>
              <a:tileRect/>
            </a:gradFill>
            <a:ln w="9525" cap="flat" cmpd="sng" algn="ctr">
              <a:solidFill>
                <a:schemeClr val="accent2">
                  <a:shade val="95000"/>
                </a:schemeClr>
              </a:solidFill>
              <a:round/>
            </a:ln>
            <a:effectLst>
              <a:outerShdw blurRad="40000" dist="20000" dir="5400000" rotWithShape="0">
                <a:srgbClr val="000000">
                  <a:alpha val="38000"/>
                </a:srgbClr>
              </a:outerShdw>
            </a:effectLst>
          </c:spPr>
          <c:invertIfNegative val="0"/>
          <c:cat>
            <c:strRef>
              <c:f>'High Impact User Data'!$B$45</c:f>
              <c:strCache>
                <c:ptCount val="1"/>
                <c:pt idx="0">
                  <c:v>Number of PSP's in progress</c:v>
                </c:pt>
              </c:strCache>
            </c:strRef>
          </c:cat>
          <c:val>
            <c:numRef>
              <c:f>'High Impact User Data'!$D$45</c:f>
              <c:numCache>
                <c:formatCode>General</c:formatCode>
                <c:ptCount val="1"/>
                <c:pt idx="0">
                  <c:v>15</c:v>
                </c:pt>
              </c:numCache>
            </c:numRef>
          </c:val>
          <c:extLst xmlns:c16r2="http://schemas.microsoft.com/office/drawing/2015/06/chart">
            <c:ext xmlns:c16="http://schemas.microsoft.com/office/drawing/2014/chart" uri="{C3380CC4-5D6E-409C-BE32-E72D297353CC}">
              <c16:uniqueId val="{00000000-A0AF-4A3D-AD2A-CCE2750A0193}"/>
            </c:ext>
          </c:extLst>
        </c:ser>
        <c:dLbls>
          <c:showLegendKey val="0"/>
          <c:showVal val="0"/>
          <c:showCatName val="0"/>
          <c:showSerName val="0"/>
          <c:showPercent val="0"/>
          <c:showBubbleSize val="0"/>
        </c:dLbls>
        <c:gapWidth val="100"/>
        <c:axId val="190138240"/>
        <c:axId val="190139776"/>
        <c:extLst xmlns:c16r2="http://schemas.microsoft.com/office/drawing/2015/06/chart">
          <c:ext xmlns:c15="http://schemas.microsoft.com/office/drawing/2012/chart" uri="{02D57815-91ED-43cb-92C2-25804820EDAC}">
            <c15:filteredBarSeries>
              <c15:ser>
                <c:idx val="0"/>
                <c:order val="0"/>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c:spPr>
                <c:invertIfNegative val="0"/>
                <c:cat>
                  <c:strRef>
                    <c:extLst>
                      <c:ext uri="{02D57815-91ED-43cb-92C2-25804820EDAC}">
                        <c15:formulaRef>
                          <c15:sqref>'High Impact User Data'!$B$45</c15:sqref>
                        </c15:formulaRef>
                      </c:ext>
                    </c:extLst>
                    <c:strCache>
                      <c:ptCount val="1"/>
                      <c:pt idx="0">
                        <c:v>Number of PSP's in progress</c:v>
                      </c:pt>
                    </c:strCache>
                  </c:strRef>
                </c:cat>
                <c:val>
                  <c:numRef>
                    <c:extLst>
                      <c:ext uri="{02D57815-91ED-43cb-92C2-25804820EDAC}">
                        <c15:formulaRef>
                          <c15:sqref>'High Impact User Data'!$C$45</c15:sqref>
                        </c15:formulaRef>
                      </c:ext>
                    </c:extLst>
                    <c:numCache>
                      <c:formatCode>General</c:formatCode>
                      <c:ptCount val="1"/>
                    </c:numCache>
                  </c:numRef>
                </c:val>
                <c:extLst>
                  <c:ext xmlns:c16="http://schemas.microsoft.com/office/drawing/2014/chart" uri="{C3380CC4-5D6E-409C-BE32-E72D297353CC}">
                    <c16:uniqueId val="{00000001-A0AF-4A3D-AD2A-CCE2750A0193}"/>
                  </c:ext>
                </c:extLst>
              </c15:ser>
            </c15:filteredBarSeries>
          </c:ext>
        </c:extLst>
      </c:barChart>
      <c:catAx>
        <c:axId val="190138240"/>
        <c:scaling>
          <c:orientation val="minMax"/>
        </c:scaling>
        <c:delete val="1"/>
        <c:axPos val="l"/>
        <c:numFmt formatCode="General" sourceLinked="1"/>
        <c:majorTickMark val="none"/>
        <c:minorTickMark val="none"/>
        <c:tickLblPos val="nextTo"/>
        <c:crossAx val="190139776"/>
        <c:crosses val="autoZero"/>
        <c:auto val="1"/>
        <c:lblAlgn val="ctr"/>
        <c:lblOffset val="100"/>
        <c:noMultiLvlLbl val="0"/>
      </c:catAx>
      <c:valAx>
        <c:axId val="19013977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Arial" panose="020B0604020202020204" pitchFamily="34" charset="0"/>
                <a:ea typeface="+mn-ea"/>
                <a:cs typeface="Arial" panose="020B0604020202020204" pitchFamily="34" charset="0"/>
              </a:defRPr>
            </a:pPr>
            <a:endParaRPr lang="en-US"/>
          </a:p>
        </c:txPr>
        <c:crossAx val="19013824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100">
                <a:solidFill>
                  <a:sysClr val="windowText" lastClr="000000"/>
                </a:solidFill>
              </a:rPr>
              <a:t>Number of Personal Support Plans Completed (cumulative)</a:t>
            </a:r>
          </a:p>
        </c:rich>
      </c:tx>
      <c:layout>
        <c:manualLayout>
          <c:xMode val="edge"/>
          <c:yMode val="edge"/>
          <c:x val="0.15903081634288238"/>
          <c:y val="2.8938152105307532E-2"/>
        </c:manualLayout>
      </c:layout>
      <c:overlay val="0"/>
      <c:spPr>
        <a:noFill/>
        <a:ln>
          <a:noFill/>
        </a:ln>
        <a:effectLst/>
      </c:spPr>
    </c:title>
    <c:autoTitleDeleted val="0"/>
    <c:plotArea>
      <c:layout>
        <c:manualLayout>
          <c:layoutTarget val="inner"/>
          <c:xMode val="edge"/>
          <c:yMode val="edge"/>
          <c:x val="0.13048654054014308"/>
          <c:y val="0.1880818173958502"/>
          <c:w val="0.83838623735609785"/>
          <c:h val="0.45424189985651808"/>
        </c:manualLayout>
      </c:layout>
      <c:barChart>
        <c:barDir val="col"/>
        <c:grouping val="clustered"/>
        <c:varyColors val="0"/>
        <c:ser>
          <c:idx val="0"/>
          <c:order val="0"/>
          <c:tx>
            <c:strRef>
              <c:f>'Hidden Sheet'!$C$2</c:f>
              <c:strCache>
                <c:ptCount val="1"/>
                <c:pt idx="0">
                  <c:v>Number of PSP's Completed (cumulative)</c:v>
                </c:pt>
              </c:strCache>
            </c:strRef>
          </c:tx>
          <c:spPr>
            <a:gradFill rotWithShape="1">
              <a:gsLst>
                <a:gs pos="0">
                  <a:schemeClr val="accent5">
                    <a:lumMod val="40000"/>
                    <a:lumOff val="60000"/>
                  </a:schemeClr>
                </a:gs>
                <a:gs pos="46000">
                  <a:schemeClr val="accent5">
                    <a:lumMod val="95000"/>
                    <a:lumOff val="5000"/>
                  </a:schemeClr>
                </a:gs>
                <a:gs pos="100000">
                  <a:schemeClr val="accent5">
                    <a:lumMod val="60000"/>
                  </a:schemeClr>
                </a:gs>
              </a:gsLst>
              <a:path path="circle">
                <a:fillToRect l="50000" t="130000" r="50000" b="-30000"/>
              </a:path>
            </a:gradFill>
            <a:ln>
              <a:noFill/>
            </a:ln>
            <a:effectLst>
              <a:outerShdw blurRad="40000" dist="23000" dir="5400000" rotWithShape="0">
                <a:srgbClr val="000000">
                  <a:alpha val="35000"/>
                </a:srgbClr>
              </a:outerShdw>
            </a:effectLst>
          </c:spPr>
          <c:invertIfNegative val="0"/>
          <c:cat>
            <c:strRef>
              <c:f>'Hidden Sheet'!$B$3:$B$14</c:f>
              <c:strCache>
                <c:ptCount val="12"/>
                <c:pt idx="0">
                  <c:v>August 2020</c:v>
                </c:pt>
                <c:pt idx="1">
                  <c:v>September 2020</c:v>
                </c:pt>
                <c:pt idx="2">
                  <c:v>October 2020</c:v>
                </c:pt>
                <c:pt idx="3">
                  <c:v>November 2020</c:v>
                </c:pt>
                <c:pt idx="4">
                  <c:v>December 2020</c:v>
                </c:pt>
                <c:pt idx="5">
                  <c:v>January 2021</c:v>
                </c:pt>
                <c:pt idx="6">
                  <c:v>February 2021</c:v>
                </c:pt>
                <c:pt idx="7">
                  <c:v>March 2021</c:v>
                </c:pt>
                <c:pt idx="8">
                  <c:v>April 2021</c:v>
                </c:pt>
                <c:pt idx="9">
                  <c:v>May 2021</c:v>
                </c:pt>
                <c:pt idx="10">
                  <c:v>June 2021</c:v>
                </c:pt>
                <c:pt idx="11">
                  <c:v>July 2021</c:v>
                </c:pt>
              </c:strCache>
            </c:strRef>
          </c:cat>
          <c:val>
            <c:numRef>
              <c:f>'Hidden Sheet'!$C$3:$C$14</c:f>
              <c:numCache>
                <c:formatCode>0</c:formatCode>
                <c:ptCount val="12"/>
                <c:pt idx="0">
                  <c:v>3</c:v>
                </c:pt>
                <c:pt idx="1">
                  <c:v>8</c:v>
                </c:pt>
                <c:pt idx="2">
                  <c:v>11</c:v>
                </c:pt>
                <c:pt idx="3">
                  <c:v>14</c:v>
                </c:pt>
                <c:pt idx="4">
                  <c:v>18</c:v>
                </c:pt>
                <c:pt idx="5">
                  <c:v>22</c:v>
                </c:pt>
                <c:pt idx="6">
                  <c:v>24</c:v>
                </c:pt>
                <c:pt idx="7">
                  <c:v>24</c:v>
                </c:pt>
                <c:pt idx="8">
                  <c:v>24</c:v>
                </c:pt>
                <c:pt idx="9">
                  <c:v>24</c:v>
                </c:pt>
                <c:pt idx="10">
                  <c:v>24</c:v>
                </c:pt>
                <c:pt idx="11">
                  <c:v>24</c:v>
                </c:pt>
              </c:numCache>
            </c:numRef>
          </c:val>
          <c:extLst xmlns:c16r2="http://schemas.microsoft.com/office/drawing/2015/06/chart">
            <c:ext xmlns:c16="http://schemas.microsoft.com/office/drawing/2014/chart" uri="{C3380CC4-5D6E-409C-BE32-E72D297353CC}">
              <c16:uniqueId val="{00000000-AAAC-4E41-8E0C-54A62CBEE552}"/>
            </c:ext>
          </c:extLst>
        </c:ser>
        <c:dLbls>
          <c:showLegendKey val="0"/>
          <c:showVal val="0"/>
          <c:showCatName val="0"/>
          <c:showSerName val="0"/>
          <c:showPercent val="0"/>
          <c:showBubbleSize val="0"/>
        </c:dLbls>
        <c:gapWidth val="100"/>
        <c:overlap val="-24"/>
        <c:axId val="190147968"/>
        <c:axId val="190170240"/>
      </c:barChart>
      <c:catAx>
        <c:axId val="190147968"/>
        <c:scaling>
          <c:orientation val="minMax"/>
        </c:scaling>
        <c:delete val="0"/>
        <c:axPos val="b"/>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Arial" panose="020B0604020202020204" pitchFamily="34" charset="0"/>
                <a:ea typeface="+mn-ea"/>
                <a:cs typeface="Arial" panose="020B0604020202020204" pitchFamily="34" charset="0"/>
              </a:defRPr>
            </a:pPr>
            <a:endParaRPr lang="en-US"/>
          </a:p>
        </c:txPr>
        <c:crossAx val="190170240"/>
        <c:crosses val="autoZero"/>
        <c:auto val="1"/>
        <c:lblAlgn val="ctr"/>
        <c:lblOffset val="100"/>
        <c:noMultiLvlLbl val="0"/>
      </c:catAx>
      <c:valAx>
        <c:axId val="190170240"/>
        <c:scaling>
          <c:orientation val="minMax"/>
        </c:scaling>
        <c:delete val="0"/>
        <c:axPos val="l"/>
        <c:majorGridlines>
          <c:spPr>
            <a:ln w="9525" cap="flat" cmpd="sng" algn="ctr">
              <a:solidFill>
                <a:schemeClr val="tx2">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Arial" panose="020B0604020202020204" pitchFamily="34" charset="0"/>
                <a:ea typeface="+mn-ea"/>
                <a:cs typeface="Arial" panose="020B0604020202020204" pitchFamily="34" charset="0"/>
              </a:defRPr>
            </a:pPr>
            <a:endParaRPr lang="en-US"/>
          </a:p>
        </c:txPr>
        <c:crossAx val="190147968"/>
        <c:crosses val="autoZero"/>
        <c:crossBetween val="between"/>
      </c:valAx>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pivotSource>
    <c:name>[SHarED Trust Data Dashboard v3.0.xlsx]Sheet1!PivotTable4</c:name>
    <c:fmtId val="6"/>
  </c:pivotSource>
  <c:chart>
    <c:title>
      <c:tx>
        <c:rich>
          <a:bodyPr rot="0" vert="horz"/>
          <a:lstStyle/>
          <a:p>
            <a:pPr>
              <a:defRPr/>
            </a:pPr>
            <a:r>
              <a:rPr lang="en-GB"/>
              <a:t>Hospital Admissions</a:t>
            </a:r>
          </a:p>
        </c:rich>
      </c:tx>
      <c:layout>
        <c:manualLayout>
          <c:xMode val="edge"/>
          <c:yMode val="edge"/>
          <c:x val="0.36981835087277681"/>
          <c:y val="4.8351253406810624E-2"/>
        </c:manualLayout>
      </c:layout>
      <c:overlay val="0"/>
      <c:spPr>
        <a:noFill/>
        <a:ln>
          <a:noFill/>
        </a:ln>
        <a:effectLst/>
      </c:spPr>
    </c:title>
    <c:autoTitleDeleted val="0"/>
    <c:pivotFmts>
      <c:pivotFmt>
        <c:idx val="0"/>
        <c:spPr>
          <a:solidFill>
            <a:schemeClr val="accent1"/>
          </a:solidFill>
          <a:ln w="28575" cap="rnd">
            <a:solidFill>
              <a:schemeClr val="accent1"/>
            </a:solidFill>
            <a:round/>
          </a:ln>
          <a:effectLst/>
        </c:spPr>
        <c:marker>
          <c:symbol val="none"/>
        </c:marker>
      </c:pivotFmt>
      <c:pivotFmt>
        <c:idx val="1"/>
        <c:spPr>
          <a:solidFill>
            <a:schemeClr val="accent1"/>
          </a:solidFill>
          <a:ln w="28575" cap="rnd">
            <a:solidFill>
              <a:schemeClr val="accent1"/>
            </a:solidFill>
            <a:round/>
          </a:ln>
          <a:effectLst/>
        </c:spPr>
        <c:marker>
          <c:symbol val="none"/>
        </c:marker>
      </c:pivotFmt>
      <c:pivotFmt>
        <c:idx val="2"/>
        <c:spPr>
          <a:solidFill>
            <a:schemeClr val="accent1"/>
          </a:solidFill>
          <a:ln w="28575" cap="rnd">
            <a:solidFill>
              <a:schemeClr val="accent1"/>
            </a:solidFill>
            <a:round/>
          </a:ln>
          <a:effectLst/>
        </c:spPr>
        <c:marker>
          <c:symbol val="none"/>
        </c:marker>
      </c:pivotFmt>
      <c:pivotFmt>
        <c:idx val="3"/>
        <c:spPr>
          <a:solidFill>
            <a:schemeClr val="accent1"/>
          </a:solidFill>
          <a:ln w="28575" cap="rnd">
            <a:solidFill>
              <a:schemeClr val="accent1"/>
            </a:solidFill>
            <a:round/>
          </a:ln>
          <a:effectLst/>
        </c:spPr>
        <c:marker>
          <c:symbol val="none"/>
        </c:marker>
      </c:pivotFmt>
      <c:pivotFmt>
        <c:idx val="4"/>
        <c:spPr>
          <a:solidFill>
            <a:schemeClr val="accent1"/>
          </a:solidFill>
          <a:ln w="28575" cap="rnd">
            <a:solidFill>
              <a:schemeClr val="accent1"/>
            </a:solidFill>
            <a:round/>
          </a:ln>
          <a:effectLst/>
        </c:spPr>
        <c:marker>
          <c:symbol val="none"/>
        </c:marker>
      </c:pivotFmt>
      <c:pivotFmt>
        <c:idx val="5"/>
        <c:spPr>
          <a:solidFill>
            <a:schemeClr val="accent1"/>
          </a:solidFill>
          <a:ln w="28575" cap="rnd">
            <a:solidFill>
              <a:schemeClr val="accent1"/>
            </a:solidFill>
            <a:round/>
          </a:ln>
          <a:effectLst/>
        </c:spPr>
        <c:marker>
          <c:symbol val="none"/>
        </c:marker>
      </c:pivotFmt>
      <c:pivotFmt>
        <c:idx val="6"/>
        <c:spPr>
          <a:solidFill>
            <a:schemeClr val="accent1"/>
          </a:solidFill>
          <a:ln w="28575" cap="rnd">
            <a:solidFill>
              <a:schemeClr val="accent1"/>
            </a:solidFill>
            <a:round/>
          </a:ln>
          <a:effectLst/>
        </c:spPr>
        <c:marker>
          <c:symbol val="none"/>
        </c:marker>
      </c:pivotFmt>
      <c:pivotFmt>
        <c:idx val="7"/>
        <c:spPr>
          <a:solidFill>
            <a:schemeClr val="accent1"/>
          </a:solidFill>
          <a:ln w="28575" cap="rnd">
            <a:solidFill>
              <a:schemeClr val="accent1"/>
            </a:solidFill>
            <a:round/>
          </a:ln>
          <a:effectLst/>
        </c:spPr>
        <c:marker>
          <c:symbol val="none"/>
        </c:marker>
      </c:pivotFmt>
      <c:pivotFmt>
        <c:idx val="8"/>
        <c:spPr>
          <a:solidFill>
            <a:schemeClr val="accent1"/>
          </a:solidFill>
          <a:ln w="28575" cap="rnd">
            <a:solidFill>
              <a:schemeClr val="accent1"/>
            </a:solidFill>
            <a:round/>
          </a:ln>
          <a:effectLst/>
        </c:spPr>
        <c:marker>
          <c:symbol val="none"/>
        </c:marker>
      </c:pivotFmt>
      <c:pivotFmt>
        <c:idx val="9"/>
        <c:spPr>
          <a:solidFill>
            <a:schemeClr val="accent1"/>
          </a:solidFill>
          <a:ln w="28575" cap="rnd">
            <a:solidFill>
              <a:schemeClr val="accent1"/>
            </a:solidFill>
            <a:round/>
          </a:ln>
          <a:effectLst/>
        </c:spPr>
        <c:marker>
          <c:symbol val="none"/>
        </c:marker>
      </c:pivotFmt>
      <c:pivotFmt>
        <c:idx val="10"/>
        <c:spPr>
          <a:solidFill>
            <a:schemeClr val="accent1"/>
          </a:solidFill>
          <a:ln w="28575" cap="rnd">
            <a:solidFill>
              <a:schemeClr val="accent1"/>
            </a:solidFill>
            <a:round/>
          </a:ln>
          <a:effectLst/>
        </c:spPr>
        <c:marker>
          <c:symbol val="none"/>
        </c:marker>
      </c:pivotFmt>
      <c:pivotFmt>
        <c:idx val="11"/>
        <c:spPr>
          <a:solidFill>
            <a:schemeClr val="accent1"/>
          </a:solidFill>
          <a:ln w="28575" cap="rnd">
            <a:solidFill>
              <a:schemeClr val="accent1"/>
            </a:solidFill>
            <a:round/>
          </a:ln>
          <a:effectLst/>
        </c:spPr>
        <c:marker>
          <c:symbol val="none"/>
        </c:marker>
      </c:pivotFmt>
      <c:pivotFmt>
        <c:idx val="12"/>
        <c:spPr>
          <a:solidFill>
            <a:schemeClr val="accent1"/>
          </a:solidFill>
          <a:ln w="28575" cap="rnd">
            <a:solidFill>
              <a:schemeClr val="accent1"/>
            </a:solidFill>
            <a:round/>
          </a:ln>
          <a:effectLst/>
        </c:spPr>
        <c:marker>
          <c:symbol val="none"/>
        </c:marker>
      </c:pivotFmt>
      <c:pivotFmt>
        <c:idx val="13"/>
        <c:spPr>
          <a:solidFill>
            <a:schemeClr val="accent1"/>
          </a:solidFill>
          <a:ln w="28575" cap="rnd">
            <a:solidFill>
              <a:schemeClr val="accent1"/>
            </a:solidFill>
            <a:round/>
          </a:ln>
          <a:effectLst/>
        </c:spPr>
        <c:marker>
          <c:symbol val="none"/>
        </c:marker>
      </c:pivotFmt>
      <c:pivotFmt>
        <c:idx val="14"/>
        <c:spPr>
          <a:solidFill>
            <a:schemeClr val="accent1"/>
          </a:solidFill>
          <a:ln w="28575" cap="rnd">
            <a:solidFill>
              <a:schemeClr val="accent1"/>
            </a:solidFill>
            <a:round/>
          </a:ln>
          <a:effectLst/>
        </c:spPr>
        <c:marker>
          <c:symbol val="none"/>
        </c:marker>
      </c:pivotFmt>
      <c:pivotFmt>
        <c:idx val="15"/>
        <c:spPr>
          <a:solidFill>
            <a:schemeClr val="accent1"/>
          </a:solidFill>
          <a:ln w="28575" cap="rnd">
            <a:solidFill>
              <a:schemeClr val="accent1"/>
            </a:solidFill>
            <a:round/>
          </a:ln>
          <a:effectLst/>
        </c:spPr>
        <c:marker>
          <c:symbol val="none"/>
        </c:marker>
      </c:pivotFmt>
      <c:pivotFmt>
        <c:idx val="16"/>
        <c:spPr>
          <a:solidFill>
            <a:schemeClr val="accent1"/>
          </a:solidFill>
          <a:ln w="28575" cap="rnd">
            <a:solidFill>
              <a:schemeClr val="accent1"/>
            </a:solidFill>
            <a:round/>
          </a:ln>
          <a:effectLst/>
        </c:spPr>
        <c:marker>
          <c:symbol val="none"/>
        </c:marker>
      </c:pivotFmt>
      <c:pivotFmt>
        <c:idx val="17"/>
        <c:spPr>
          <a:solidFill>
            <a:schemeClr val="accent1"/>
          </a:solidFill>
          <a:ln w="28575" cap="rnd">
            <a:solidFill>
              <a:schemeClr val="accent1"/>
            </a:solidFill>
            <a:round/>
          </a:ln>
          <a:effectLst/>
        </c:spPr>
        <c:marker>
          <c:symbol val="none"/>
        </c:marker>
      </c:pivotFmt>
      <c:pivotFmt>
        <c:idx val="18"/>
        <c:spPr>
          <a:solidFill>
            <a:schemeClr val="accent1"/>
          </a:solidFill>
          <a:ln w="28575" cap="rnd">
            <a:solidFill>
              <a:schemeClr val="accent1"/>
            </a:solidFill>
            <a:round/>
          </a:ln>
          <a:effectLst/>
        </c:spPr>
        <c:marker>
          <c:symbol val="none"/>
        </c:marker>
      </c:pivotFmt>
      <c:pivotFmt>
        <c:idx val="19"/>
        <c:spPr>
          <a:solidFill>
            <a:schemeClr val="accent1"/>
          </a:solidFill>
          <a:ln w="28575" cap="rnd">
            <a:solidFill>
              <a:schemeClr val="accent1"/>
            </a:solidFill>
            <a:round/>
          </a:ln>
          <a:effectLst/>
        </c:spPr>
        <c:marker>
          <c:symbol val="none"/>
        </c:marker>
      </c:pivotFmt>
      <c:pivotFmt>
        <c:idx val="20"/>
        <c:spPr>
          <a:solidFill>
            <a:schemeClr val="accent1"/>
          </a:solidFill>
          <a:ln w="28575" cap="rnd">
            <a:solidFill>
              <a:schemeClr val="accent1"/>
            </a:solidFill>
            <a:round/>
          </a:ln>
          <a:effectLst/>
        </c:spPr>
        <c:marker>
          <c:symbol val="none"/>
        </c:marker>
      </c:pivotFmt>
      <c:pivotFmt>
        <c:idx val="21"/>
        <c:spPr>
          <a:solidFill>
            <a:schemeClr val="accent1"/>
          </a:solidFill>
          <a:ln w="28575" cap="rnd">
            <a:solidFill>
              <a:schemeClr val="accent1"/>
            </a:solidFill>
            <a:round/>
          </a:ln>
          <a:effectLst/>
        </c:spPr>
        <c:marker>
          <c:symbol val="none"/>
        </c:marker>
      </c:pivotFmt>
      <c:pivotFmt>
        <c:idx val="22"/>
        <c:spPr>
          <a:solidFill>
            <a:schemeClr val="accent1"/>
          </a:solidFill>
          <a:ln w="28575" cap="rnd">
            <a:solidFill>
              <a:schemeClr val="accent1"/>
            </a:solidFill>
            <a:round/>
          </a:ln>
          <a:effectLst/>
        </c:spPr>
        <c:marker>
          <c:symbol val="none"/>
        </c:marker>
      </c:pivotFmt>
      <c:pivotFmt>
        <c:idx val="23"/>
        <c:spPr>
          <a:solidFill>
            <a:schemeClr val="accent1"/>
          </a:solidFill>
          <a:ln w="28575" cap="rnd">
            <a:solidFill>
              <a:schemeClr val="accent1"/>
            </a:solidFill>
            <a:round/>
          </a:ln>
          <a:effectLst/>
        </c:spPr>
        <c:marker>
          <c:symbol val="none"/>
        </c:marker>
      </c:pivotFmt>
      <c:pivotFmt>
        <c:idx val="24"/>
        <c:spPr>
          <a:solidFill>
            <a:schemeClr val="accent1"/>
          </a:solidFill>
          <a:ln w="28575" cap="rnd">
            <a:solidFill>
              <a:schemeClr val="accent1"/>
            </a:solidFill>
            <a:round/>
          </a:ln>
          <a:effectLst/>
        </c:spPr>
        <c:marker>
          <c:symbol val="none"/>
        </c:marker>
      </c:pivotFmt>
      <c:pivotFmt>
        <c:idx val="25"/>
        <c:spPr>
          <a:solidFill>
            <a:schemeClr val="accent1"/>
          </a:solidFill>
          <a:ln w="28575" cap="rnd">
            <a:solidFill>
              <a:schemeClr val="accent1"/>
            </a:solidFill>
            <a:round/>
          </a:ln>
          <a:effectLst/>
        </c:spPr>
        <c:marker>
          <c:symbol val="none"/>
        </c:marker>
      </c:pivotFmt>
      <c:pivotFmt>
        <c:idx val="26"/>
        <c:spPr>
          <a:solidFill>
            <a:schemeClr val="accent1"/>
          </a:solidFill>
          <a:ln w="28575" cap="rnd">
            <a:solidFill>
              <a:schemeClr val="accent1"/>
            </a:solidFill>
            <a:round/>
          </a:ln>
          <a:effectLst/>
        </c:spPr>
        <c:marker>
          <c:symbol val="none"/>
        </c:marker>
      </c:pivotFmt>
      <c:pivotFmt>
        <c:idx val="27"/>
        <c:spPr>
          <a:solidFill>
            <a:schemeClr val="accent1"/>
          </a:solidFill>
          <a:ln w="28575" cap="rnd">
            <a:solidFill>
              <a:schemeClr val="accent1"/>
            </a:solidFill>
            <a:round/>
          </a:ln>
          <a:effectLst/>
        </c:spPr>
        <c:marker>
          <c:symbol val="none"/>
        </c:marker>
      </c:pivotFmt>
      <c:pivotFmt>
        <c:idx val="28"/>
        <c:spPr>
          <a:solidFill>
            <a:schemeClr val="accent1"/>
          </a:solidFill>
          <a:ln w="28575" cap="rnd">
            <a:solidFill>
              <a:schemeClr val="accent1"/>
            </a:solidFill>
            <a:round/>
          </a:ln>
          <a:effectLst/>
        </c:spPr>
        <c:marker>
          <c:symbol val="none"/>
        </c:marker>
      </c:pivotFmt>
      <c:pivotFmt>
        <c:idx val="29"/>
        <c:spPr>
          <a:solidFill>
            <a:schemeClr val="accent1"/>
          </a:solidFill>
          <a:ln w="28575" cap="rnd">
            <a:solidFill>
              <a:schemeClr val="accent1"/>
            </a:solidFill>
            <a:round/>
          </a:ln>
          <a:effectLst/>
        </c:spPr>
        <c:marker>
          <c:symbol val="none"/>
        </c:marker>
      </c:pivotFmt>
      <c:pivotFmt>
        <c:idx val="30"/>
        <c:spPr>
          <a:solidFill>
            <a:schemeClr val="accent1"/>
          </a:solidFill>
          <a:ln w="28575" cap="rnd">
            <a:solidFill>
              <a:schemeClr val="accent1"/>
            </a:solidFill>
            <a:round/>
          </a:ln>
          <a:effectLst/>
        </c:spPr>
        <c:marker>
          <c:symbol val="none"/>
        </c:marker>
      </c:pivotFmt>
      <c:pivotFmt>
        <c:idx val="31"/>
        <c:spPr>
          <a:solidFill>
            <a:schemeClr val="accent1"/>
          </a:solidFill>
          <a:ln w="28575" cap="rnd">
            <a:solidFill>
              <a:schemeClr val="accent1"/>
            </a:solidFill>
            <a:round/>
          </a:ln>
          <a:effectLst/>
        </c:spPr>
        <c:marker>
          <c:symbol val="none"/>
        </c:marker>
      </c:pivotFmt>
      <c:pivotFmt>
        <c:idx val="32"/>
        <c:spPr>
          <a:solidFill>
            <a:schemeClr val="accent1"/>
          </a:solidFill>
          <a:ln w="28575" cap="rnd">
            <a:solidFill>
              <a:schemeClr val="accent1"/>
            </a:solidFill>
            <a:round/>
          </a:ln>
          <a:effectLst/>
        </c:spPr>
        <c:marker>
          <c:symbol val="none"/>
        </c:marker>
      </c:pivotFmt>
      <c:pivotFmt>
        <c:idx val="33"/>
        <c:spPr>
          <a:solidFill>
            <a:schemeClr val="accent1"/>
          </a:solidFill>
          <a:ln w="28575" cap="rnd">
            <a:solidFill>
              <a:schemeClr val="accent1"/>
            </a:solidFill>
            <a:round/>
          </a:ln>
          <a:effectLst/>
        </c:spPr>
        <c:marker>
          <c:symbol val="none"/>
        </c:marker>
      </c:pivotFmt>
      <c:pivotFmt>
        <c:idx val="34"/>
        <c:spPr>
          <a:solidFill>
            <a:schemeClr val="accent1"/>
          </a:solidFill>
          <a:ln w="28575" cap="rnd">
            <a:solidFill>
              <a:schemeClr val="accent1"/>
            </a:solidFill>
            <a:round/>
          </a:ln>
          <a:effectLst/>
        </c:spPr>
        <c:marker>
          <c:symbol val="none"/>
        </c:marker>
      </c:pivotFmt>
      <c:pivotFmt>
        <c:idx val="35"/>
        <c:spPr>
          <a:solidFill>
            <a:schemeClr val="accent1"/>
          </a:solidFill>
          <a:ln w="28575" cap="rnd">
            <a:solidFill>
              <a:schemeClr val="accent1"/>
            </a:solidFill>
            <a:round/>
          </a:ln>
          <a:effectLst/>
        </c:spPr>
        <c:marker>
          <c:symbol val="none"/>
        </c:marker>
      </c:pivotFmt>
      <c:pivotFmt>
        <c:idx val="36"/>
        <c:spPr>
          <a:solidFill>
            <a:schemeClr val="accent1"/>
          </a:solidFill>
          <a:ln w="28575" cap="rnd">
            <a:solidFill>
              <a:schemeClr val="accent1"/>
            </a:solidFill>
            <a:round/>
          </a:ln>
          <a:effectLst/>
        </c:spPr>
        <c:marker>
          <c:symbol val="none"/>
        </c:marker>
      </c:pivotFmt>
      <c:pivotFmt>
        <c:idx val="37"/>
        <c:spPr>
          <a:solidFill>
            <a:schemeClr val="accent1"/>
          </a:solidFill>
          <a:ln w="28575" cap="rnd">
            <a:solidFill>
              <a:schemeClr val="accent1"/>
            </a:solidFill>
            <a:round/>
          </a:ln>
          <a:effectLst/>
        </c:spPr>
        <c:marker>
          <c:symbol val="none"/>
        </c:marker>
      </c:pivotFmt>
      <c:pivotFmt>
        <c:idx val="38"/>
        <c:spPr>
          <a:solidFill>
            <a:schemeClr val="accent1"/>
          </a:solidFill>
          <a:ln w="28575" cap="rnd">
            <a:solidFill>
              <a:schemeClr val="accent1"/>
            </a:solidFill>
            <a:round/>
          </a:ln>
          <a:effectLst/>
        </c:spPr>
        <c:marker>
          <c:symbol val="none"/>
        </c:marker>
      </c:pivotFmt>
      <c:pivotFmt>
        <c:idx val="39"/>
        <c:spPr>
          <a:solidFill>
            <a:schemeClr val="accent1"/>
          </a:solidFill>
          <a:ln w="28575" cap="rnd">
            <a:solidFill>
              <a:schemeClr val="accent1"/>
            </a:solidFill>
            <a:round/>
          </a:ln>
          <a:effectLst/>
        </c:spPr>
        <c:marker>
          <c:symbol val="none"/>
        </c:marker>
      </c:pivotFmt>
      <c:pivotFmt>
        <c:idx val="40"/>
        <c:spPr>
          <a:solidFill>
            <a:schemeClr val="accent1"/>
          </a:solidFill>
          <a:ln w="28575" cap="rnd">
            <a:solidFill>
              <a:schemeClr val="accent1"/>
            </a:solidFill>
            <a:round/>
          </a:ln>
          <a:effectLst/>
        </c:spPr>
        <c:marker>
          <c:symbol val="none"/>
        </c:marker>
      </c:pivotFmt>
      <c:pivotFmt>
        <c:idx val="41"/>
        <c:spPr>
          <a:solidFill>
            <a:schemeClr val="accent1"/>
          </a:solidFill>
          <a:ln w="28575" cap="rnd">
            <a:solidFill>
              <a:schemeClr val="accent1"/>
            </a:solidFill>
            <a:round/>
          </a:ln>
          <a:effectLst/>
        </c:spPr>
        <c:marker>
          <c:symbol val="none"/>
        </c:marker>
      </c:pivotFmt>
      <c:pivotFmt>
        <c:idx val="42"/>
        <c:spPr>
          <a:solidFill>
            <a:schemeClr val="accent1"/>
          </a:solidFill>
          <a:ln w="28575" cap="rnd">
            <a:solidFill>
              <a:schemeClr val="accent1"/>
            </a:solidFill>
            <a:round/>
          </a:ln>
          <a:effectLst/>
        </c:spPr>
        <c:marker>
          <c:symbol val="none"/>
        </c:marker>
      </c:pivotFmt>
      <c:pivotFmt>
        <c:idx val="43"/>
        <c:spPr>
          <a:solidFill>
            <a:schemeClr val="accent1"/>
          </a:solidFill>
          <a:ln w="28575" cap="rnd">
            <a:solidFill>
              <a:schemeClr val="accent1"/>
            </a:solidFill>
            <a:round/>
          </a:ln>
          <a:effectLst/>
        </c:spPr>
        <c:marker>
          <c:symbol val="none"/>
        </c:marker>
      </c:pivotFmt>
      <c:pivotFmt>
        <c:idx val="44"/>
        <c:spPr>
          <a:solidFill>
            <a:schemeClr val="accent1"/>
          </a:solidFill>
          <a:ln w="28575" cap="rnd">
            <a:solidFill>
              <a:schemeClr val="accent1"/>
            </a:solidFill>
            <a:round/>
          </a:ln>
          <a:effectLst/>
        </c:spPr>
        <c:marker>
          <c:symbol val="none"/>
        </c:marker>
      </c:pivotFmt>
      <c:pivotFmt>
        <c:idx val="45"/>
        <c:spPr>
          <a:solidFill>
            <a:schemeClr val="accent1"/>
          </a:solidFill>
          <a:ln w="28575" cap="rnd">
            <a:solidFill>
              <a:schemeClr val="accent1"/>
            </a:solidFill>
            <a:round/>
          </a:ln>
          <a:effectLst/>
        </c:spPr>
        <c:marker>
          <c:symbol val="none"/>
        </c:marker>
      </c:pivotFmt>
      <c:pivotFmt>
        <c:idx val="46"/>
        <c:spPr>
          <a:solidFill>
            <a:schemeClr val="accent1"/>
          </a:solidFill>
          <a:ln w="28575" cap="rnd">
            <a:solidFill>
              <a:schemeClr val="accent1"/>
            </a:solidFill>
            <a:round/>
          </a:ln>
          <a:effectLst/>
        </c:spPr>
        <c:marker>
          <c:symbol val="none"/>
        </c:marker>
      </c:pivotFmt>
      <c:pivotFmt>
        <c:idx val="47"/>
        <c:spPr>
          <a:solidFill>
            <a:schemeClr val="accent1"/>
          </a:solidFill>
          <a:ln w="28575" cap="rnd">
            <a:solidFill>
              <a:schemeClr val="accent1"/>
            </a:solidFill>
            <a:round/>
          </a:ln>
          <a:effectLst/>
        </c:spPr>
        <c:marker>
          <c:symbol val="none"/>
        </c:marker>
      </c:pivotFmt>
      <c:pivotFmt>
        <c:idx val="48"/>
        <c:spPr>
          <a:solidFill>
            <a:schemeClr val="accent1"/>
          </a:solidFill>
          <a:ln w="28575" cap="rnd">
            <a:solidFill>
              <a:schemeClr val="accent1"/>
            </a:solidFill>
            <a:round/>
          </a:ln>
          <a:effectLst/>
        </c:spPr>
        <c:marker>
          <c:symbol val="none"/>
        </c:marker>
      </c:pivotFmt>
      <c:pivotFmt>
        <c:idx val="49"/>
        <c:spPr>
          <a:solidFill>
            <a:schemeClr val="accent1"/>
          </a:solidFill>
          <a:ln w="28575" cap="rnd">
            <a:solidFill>
              <a:schemeClr val="accent1"/>
            </a:solidFill>
            <a:round/>
          </a:ln>
          <a:effectLst/>
        </c:spPr>
        <c:marker>
          <c:symbol val="none"/>
        </c:marker>
      </c:pivotFmt>
      <c:pivotFmt>
        <c:idx val="50"/>
        <c:spPr>
          <a:solidFill>
            <a:schemeClr val="accent1"/>
          </a:solidFill>
          <a:ln w="28575" cap="rnd">
            <a:solidFill>
              <a:schemeClr val="accent1"/>
            </a:solidFill>
            <a:round/>
          </a:ln>
          <a:effectLst/>
        </c:spPr>
        <c:marker>
          <c:symbol val="none"/>
        </c:marker>
      </c:pivotFmt>
      <c:pivotFmt>
        <c:idx val="51"/>
        <c:spPr>
          <a:solidFill>
            <a:schemeClr val="accent1"/>
          </a:solidFill>
          <a:ln w="28575" cap="rnd">
            <a:solidFill>
              <a:schemeClr val="accent1"/>
            </a:solidFill>
            <a:round/>
          </a:ln>
          <a:effectLst/>
        </c:spPr>
        <c:marker>
          <c:symbol val="none"/>
        </c:marker>
      </c:pivotFmt>
      <c:pivotFmt>
        <c:idx val="52"/>
        <c:spPr>
          <a:solidFill>
            <a:schemeClr val="accent1"/>
          </a:solidFill>
          <a:ln w="28575" cap="rnd">
            <a:solidFill>
              <a:schemeClr val="accent1"/>
            </a:solidFill>
            <a:round/>
          </a:ln>
          <a:effectLst/>
        </c:spPr>
        <c:marker>
          <c:symbol val="none"/>
        </c:marker>
      </c:pivotFmt>
      <c:pivotFmt>
        <c:idx val="53"/>
        <c:spPr>
          <a:solidFill>
            <a:schemeClr val="accent1"/>
          </a:solidFill>
          <a:ln w="28575" cap="rnd">
            <a:solidFill>
              <a:schemeClr val="accent1"/>
            </a:solidFill>
            <a:round/>
          </a:ln>
          <a:effectLst/>
        </c:spPr>
        <c:marker>
          <c:symbol val="none"/>
        </c:marker>
      </c:pivotFmt>
      <c:pivotFmt>
        <c:idx val="54"/>
        <c:spPr>
          <a:solidFill>
            <a:schemeClr val="accent1"/>
          </a:solidFill>
          <a:ln w="28575" cap="rnd">
            <a:solidFill>
              <a:schemeClr val="accent1"/>
            </a:solidFill>
            <a:round/>
          </a:ln>
          <a:effectLst/>
        </c:spPr>
        <c:marker>
          <c:symbol val="none"/>
        </c:marker>
      </c:pivotFmt>
      <c:pivotFmt>
        <c:idx val="55"/>
        <c:spPr>
          <a:solidFill>
            <a:schemeClr val="accent1"/>
          </a:solidFill>
          <a:ln w="28575" cap="rnd">
            <a:solidFill>
              <a:schemeClr val="accent1"/>
            </a:solidFill>
            <a:round/>
          </a:ln>
          <a:effectLst/>
        </c:spPr>
        <c:marker>
          <c:symbol val="none"/>
        </c:marker>
      </c:pivotFmt>
      <c:pivotFmt>
        <c:idx val="56"/>
        <c:spPr>
          <a:solidFill>
            <a:schemeClr val="accent1"/>
          </a:solidFill>
          <a:ln w="28575" cap="rnd">
            <a:solidFill>
              <a:schemeClr val="accent1"/>
            </a:solidFill>
            <a:round/>
          </a:ln>
          <a:effectLst/>
        </c:spPr>
        <c:marker>
          <c:symbol val="none"/>
        </c:marker>
      </c:pivotFmt>
      <c:pivotFmt>
        <c:idx val="57"/>
        <c:spPr>
          <a:solidFill>
            <a:schemeClr val="accent1"/>
          </a:solidFill>
          <a:ln w="28575" cap="rnd">
            <a:solidFill>
              <a:schemeClr val="accent1"/>
            </a:solidFill>
            <a:round/>
          </a:ln>
          <a:effectLst/>
        </c:spPr>
        <c:marker>
          <c:symbol val="none"/>
        </c:marker>
      </c:pivotFmt>
      <c:pivotFmt>
        <c:idx val="58"/>
        <c:spPr>
          <a:solidFill>
            <a:schemeClr val="accent1"/>
          </a:solidFill>
          <a:ln w="28575" cap="rnd">
            <a:solidFill>
              <a:schemeClr val="accent1"/>
            </a:solidFill>
            <a:round/>
          </a:ln>
          <a:effectLst/>
        </c:spPr>
        <c:marker>
          <c:symbol val="none"/>
        </c:marker>
      </c:pivotFmt>
      <c:pivotFmt>
        <c:idx val="59"/>
        <c:spPr>
          <a:solidFill>
            <a:schemeClr val="accent1"/>
          </a:solidFill>
          <a:ln w="28575" cap="rnd">
            <a:solidFill>
              <a:schemeClr val="accent1"/>
            </a:solidFill>
            <a:round/>
          </a:ln>
          <a:effectLst/>
        </c:spPr>
        <c:marker>
          <c:symbol val="none"/>
        </c:marker>
      </c:pivotFmt>
      <c:pivotFmt>
        <c:idx val="60"/>
        <c:spPr>
          <a:solidFill>
            <a:schemeClr val="accent1"/>
          </a:solidFill>
          <a:ln w="28575" cap="rnd">
            <a:solidFill>
              <a:schemeClr val="accent1"/>
            </a:solidFill>
            <a:round/>
          </a:ln>
          <a:effectLst/>
        </c:spPr>
        <c:marker>
          <c:symbol val="none"/>
        </c:marker>
      </c:pivotFmt>
      <c:pivotFmt>
        <c:idx val="61"/>
        <c:spPr>
          <a:solidFill>
            <a:schemeClr val="accent1"/>
          </a:solidFill>
          <a:ln w="28575" cap="rnd">
            <a:solidFill>
              <a:schemeClr val="accent2"/>
            </a:solidFill>
            <a:round/>
          </a:ln>
          <a:effectLst/>
        </c:spPr>
        <c:marker>
          <c:symbol val="none"/>
        </c:marker>
      </c:pivotFmt>
      <c:pivotFmt>
        <c:idx val="62"/>
        <c:spPr>
          <a:solidFill>
            <a:schemeClr val="accent1"/>
          </a:solidFill>
          <a:ln w="28575" cap="rnd">
            <a:solidFill>
              <a:schemeClr val="accent3"/>
            </a:solidFill>
            <a:round/>
          </a:ln>
          <a:effectLst/>
        </c:spPr>
        <c:marker>
          <c:symbol val="none"/>
        </c:marker>
      </c:pivotFmt>
      <c:pivotFmt>
        <c:idx val="63"/>
        <c:spPr>
          <a:solidFill>
            <a:schemeClr val="accent1"/>
          </a:solidFill>
          <a:ln w="28575" cap="rnd">
            <a:solidFill>
              <a:schemeClr val="accent4"/>
            </a:solidFill>
            <a:round/>
          </a:ln>
          <a:effectLst/>
        </c:spPr>
        <c:marker>
          <c:symbol val="none"/>
        </c:marker>
      </c:pivotFmt>
      <c:pivotFmt>
        <c:idx val="64"/>
        <c:spPr>
          <a:solidFill>
            <a:schemeClr val="accent1"/>
          </a:solidFill>
          <a:ln w="28575" cap="rnd">
            <a:solidFill>
              <a:schemeClr val="accent5"/>
            </a:solidFill>
            <a:round/>
          </a:ln>
          <a:effectLst/>
        </c:spPr>
        <c:marker>
          <c:symbol val="none"/>
        </c:marker>
      </c:pivotFmt>
      <c:pivotFmt>
        <c:idx val="65"/>
        <c:spPr>
          <a:solidFill>
            <a:schemeClr val="accent1"/>
          </a:solidFill>
          <a:ln w="28575" cap="rnd">
            <a:solidFill>
              <a:schemeClr val="accent6"/>
            </a:solidFill>
            <a:round/>
          </a:ln>
          <a:effectLst/>
        </c:spPr>
        <c:marker>
          <c:symbol val="none"/>
        </c:marker>
      </c:pivotFmt>
      <c:pivotFmt>
        <c:idx val="66"/>
        <c:spPr>
          <a:solidFill>
            <a:schemeClr val="accent1"/>
          </a:solidFill>
          <a:ln w="28575" cap="rnd">
            <a:solidFill>
              <a:schemeClr val="accent1">
                <a:lumMod val="60000"/>
              </a:schemeClr>
            </a:solidFill>
            <a:round/>
          </a:ln>
          <a:effectLst/>
        </c:spPr>
        <c:marker>
          <c:symbol val="none"/>
        </c:marker>
      </c:pivotFmt>
      <c:pivotFmt>
        <c:idx val="67"/>
        <c:spPr>
          <a:solidFill>
            <a:schemeClr val="accent1"/>
          </a:solidFill>
          <a:ln w="28575" cap="rnd">
            <a:solidFill>
              <a:schemeClr val="accent2">
                <a:lumMod val="60000"/>
              </a:schemeClr>
            </a:solidFill>
            <a:round/>
          </a:ln>
          <a:effectLst/>
        </c:spPr>
        <c:marker>
          <c:symbol val="none"/>
        </c:marker>
      </c:pivotFmt>
      <c:pivotFmt>
        <c:idx val="68"/>
        <c:spPr>
          <a:solidFill>
            <a:schemeClr val="accent1"/>
          </a:solidFill>
          <a:ln w="28575" cap="rnd">
            <a:solidFill>
              <a:schemeClr val="accent3">
                <a:lumMod val="60000"/>
              </a:schemeClr>
            </a:solidFill>
            <a:round/>
          </a:ln>
          <a:effectLst/>
        </c:spPr>
        <c:marker>
          <c:symbol val="none"/>
        </c:marker>
      </c:pivotFmt>
      <c:pivotFmt>
        <c:idx val="69"/>
        <c:spPr>
          <a:solidFill>
            <a:schemeClr val="accent1"/>
          </a:solidFill>
          <a:ln w="28575" cap="rnd">
            <a:solidFill>
              <a:schemeClr val="accent4">
                <a:lumMod val="60000"/>
              </a:schemeClr>
            </a:solidFill>
            <a:round/>
          </a:ln>
          <a:effectLst/>
        </c:spPr>
        <c:marker>
          <c:symbol val="none"/>
        </c:marker>
      </c:pivotFmt>
      <c:pivotFmt>
        <c:idx val="70"/>
        <c:spPr>
          <a:solidFill>
            <a:schemeClr val="accent1"/>
          </a:solidFill>
          <a:ln w="28575" cap="rnd">
            <a:solidFill>
              <a:schemeClr val="accent5">
                <a:lumMod val="60000"/>
              </a:schemeClr>
            </a:solidFill>
            <a:round/>
          </a:ln>
          <a:effectLst/>
        </c:spPr>
        <c:marker>
          <c:symbol val="none"/>
        </c:marker>
      </c:pivotFmt>
      <c:pivotFmt>
        <c:idx val="71"/>
        <c:spPr>
          <a:solidFill>
            <a:schemeClr val="accent1"/>
          </a:solidFill>
          <a:ln w="28575" cap="rnd">
            <a:solidFill>
              <a:schemeClr val="accent6">
                <a:lumMod val="60000"/>
              </a:schemeClr>
            </a:solidFill>
            <a:round/>
          </a:ln>
          <a:effectLst/>
        </c:spPr>
        <c:marker>
          <c:symbol val="none"/>
        </c:marker>
      </c:pivotFmt>
      <c:pivotFmt>
        <c:idx val="72"/>
        <c:spPr>
          <a:solidFill>
            <a:schemeClr val="accent1"/>
          </a:solidFill>
          <a:ln w="28575" cap="rnd">
            <a:solidFill>
              <a:schemeClr val="accent1">
                <a:lumMod val="80000"/>
                <a:lumOff val="20000"/>
              </a:schemeClr>
            </a:solidFill>
            <a:round/>
          </a:ln>
          <a:effectLst/>
        </c:spPr>
        <c:marker>
          <c:symbol val="none"/>
        </c:marker>
      </c:pivotFmt>
      <c:pivotFmt>
        <c:idx val="73"/>
        <c:spPr>
          <a:solidFill>
            <a:schemeClr val="accent1"/>
          </a:solidFill>
          <a:ln w="28575" cap="rnd">
            <a:solidFill>
              <a:schemeClr val="accent2">
                <a:lumMod val="80000"/>
                <a:lumOff val="20000"/>
              </a:schemeClr>
            </a:solidFill>
            <a:round/>
          </a:ln>
          <a:effectLst/>
        </c:spPr>
        <c:marker>
          <c:symbol val="none"/>
        </c:marker>
      </c:pivotFmt>
      <c:pivotFmt>
        <c:idx val="74"/>
        <c:spPr>
          <a:solidFill>
            <a:schemeClr val="accent1"/>
          </a:solidFill>
          <a:ln w="28575" cap="rnd">
            <a:solidFill>
              <a:schemeClr val="accent3">
                <a:lumMod val="80000"/>
                <a:lumOff val="20000"/>
              </a:schemeClr>
            </a:solidFill>
            <a:round/>
          </a:ln>
          <a:effectLst/>
        </c:spPr>
        <c:marker>
          <c:symbol val="none"/>
        </c:marker>
      </c:pivotFmt>
      <c:pivotFmt>
        <c:idx val="75"/>
        <c:spPr>
          <a:solidFill>
            <a:schemeClr val="accent1"/>
          </a:solidFill>
          <a:ln w="28575" cap="rnd">
            <a:solidFill>
              <a:schemeClr val="accent4">
                <a:lumMod val="80000"/>
                <a:lumOff val="20000"/>
              </a:schemeClr>
            </a:solidFill>
            <a:round/>
          </a:ln>
          <a:effectLst/>
        </c:spPr>
        <c:marker>
          <c:symbol val="none"/>
        </c:marker>
      </c:pivotFmt>
      <c:pivotFmt>
        <c:idx val="76"/>
        <c:spPr>
          <a:solidFill>
            <a:schemeClr val="accent1"/>
          </a:solidFill>
          <a:ln w="28575" cap="rnd">
            <a:solidFill>
              <a:schemeClr val="accent5">
                <a:lumMod val="80000"/>
                <a:lumOff val="20000"/>
              </a:schemeClr>
            </a:solidFill>
            <a:round/>
          </a:ln>
          <a:effectLst/>
        </c:spPr>
        <c:marker>
          <c:symbol val="none"/>
        </c:marker>
      </c:pivotFmt>
      <c:pivotFmt>
        <c:idx val="77"/>
        <c:spPr>
          <a:solidFill>
            <a:schemeClr val="accent1"/>
          </a:solidFill>
          <a:ln w="28575" cap="rnd">
            <a:solidFill>
              <a:schemeClr val="accent6">
                <a:lumMod val="80000"/>
                <a:lumOff val="20000"/>
              </a:schemeClr>
            </a:solidFill>
            <a:round/>
          </a:ln>
          <a:effectLst/>
        </c:spPr>
        <c:marker>
          <c:symbol val="none"/>
        </c:marker>
      </c:pivotFmt>
      <c:pivotFmt>
        <c:idx val="78"/>
        <c:spPr>
          <a:solidFill>
            <a:schemeClr val="accent1"/>
          </a:solidFill>
          <a:ln w="28575" cap="rnd">
            <a:solidFill>
              <a:schemeClr val="accent1">
                <a:lumMod val="80000"/>
              </a:schemeClr>
            </a:solidFill>
            <a:round/>
          </a:ln>
          <a:effectLst/>
        </c:spPr>
        <c:marker>
          <c:symbol val="none"/>
        </c:marker>
      </c:pivotFmt>
      <c:pivotFmt>
        <c:idx val="79"/>
        <c:spPr>
          <a:solidFill>
            <a:schemeClr val="accent1"/>
          </a:solidFill>
          <a:ln w="28575" cap="rnd">
            <a:solidFill>
              <a:schemeClr val="accent2">
                <a:lumMod val="80000"/>
              </a:schemeClr>
            </a:solidFill>
            <a:round/>
          </a:ln>
          <a:effectLst/>
        </c:spPr>
        <c:marker>
          <c:symbol val="none"/>
        </c:marker>
      </c:pivotFmt>
      <c:pivotFmt>
        <c:idx val="80"/>
        <c:spPr>
          <a:solidFill>
            <a:schemeClr val="accent1"/>
          </a:solidFill>
          <a:ln w="28575" cap="rnd">
            <a:solidFill>
              <a:schemeClr val="accent2">
                <a:lumMod val="80000"/>
              </a:schemeClr>
            </a:solidFill>
            <a:round/>
          </a:ln>
          <a:effectLst/>
        </c:spPr>
        <c:marker>
          <c:symbol val="none"/>
        </c:marker>
      </c:pivotFmt>
      <c:pivotFmt>
        <c:idx val="81"/>
        <c:spPr>
          <a:solidFill>
            <a:schemeClr val="accent1"/>
          </a:solidFill>
          <a:ln w="28575" cap="rnd">
            <a:solidFill>
              <a:schemeClr val="accent1">
                <a:lumMod val="80000"/>
              </a:schemeClr>
            </a:solidFill>
            <a:round/>
          </a:ln>
          <a:effectLst/>
        </c:spPr>
        <c:marker>
          <c:symbol val="none"/>
        </c:marker>
      </c:pivotFmt>
      <c:pivotFmt>
        <c:idx val="82"/>
        <c:spPr>
          <a:solidFill>
            <a:schemeClr val="accent1"/>
          </a:solidFill>
          <a:ln w="28575" cap="rnd">
            <a:solidFill>
              <a:schemeClr val="accent6">
                <a:lumMod val="80000"/>
                <a:lumOff val="20000"/>
              </a:schemeClr>
            </a:solidFill>
            <a:round/>
          </a:ln>
          <a:effectLst/>
        </c:spPr>
        <c:marker>
          <c:symbol val="none"/>
        </c:marker>
      </c:pivotFmt>
      <c:pivotFmt>
        <c:idx val="83"/>
        <c:spPr>
          <a:solidFill>
            <a:schemeClr val="accent1"/>
          </a:solidFill>
          <a:ln w="28575" cap="rnd">
            <a:solidFill>
              <a:schemeClr val="accent5">
                <a:lumMod val="80000"/>
                <a:lumOff val="20000"/>
              </a:schemeClr>
            </a:solidFill>
            <a:round/>
          </a:ln>
          <a:effectLst/>
        </c:spPr>
        <c:marker>
          <c:symbol val="none"/>
        </c:marker>
      </c:pivotFmt>
      <c:pivotFmt>
        <c:idx val="84"/>
        <c:spPr>
          <a:solidFill>
            <a:schemeClr val="accent1"/>
          </a:solidFill>
          <a:ln w="28575" cap="rnd">
            <a:solidFill>
              <a:schemeClr val="accent4">
                <a:lumMod val="80000"/>
                <a:lumOff val="20000"/>
              </a:schemeClr>
            </a:solidFill>
            <a:round/>
          </a:ln>
          <a:effectLst/>
        </c:spPr>
        <c:marker>
          <c:symbol val="none"/>
        </c:marker>
      </c:pivotFmt>
      <c:pivotFmt>
        <c:idx val="85"/>
        <c:spPr>
          <a:solidFill>
            <a:schemeClr val="accent1"/>
          </a:solidFill>
          <a:ln w="28575" cap="rnd">
            <a:solidFill>
              <a:schemeClr val="accent3">
                <a:lumMod val="80000"/>
                <a:lumOff val="20000"/>
              </a:schemeClr>
            </a:solidFill>
            <a:round/>
          </a:ln>
          <a:effectLst/>
        </c:spPr>
        <c:marker>
          <c:symbol val="none"/>
        </c:marker>
      </c:pivotFmt>
      <c:pivotFmt>
        <c:idx val="86"/>
        <c:spPr>
          <a:solidFill>
            <a:schemeClr val="accent1"/>
          </a:solidFill>
          <a:ln w="28575" cap="rnd">
            <a:solidFill>
              <a:schemeClr val="accent2">
                <a:lumMod val="80000"/>
                <a:lumOff val="20000"/>
              </a:schemeClr>
            </a:solidFill>
            <a:round/>
          </a:ln>
          <a:effectLst/>
        </c:spPr>
        <c:marker>
          <c:symbol val="none"/>
        </c:marker>
      </c:pivotFmt>
      <c:pivotFmt>
        <c:idx val="87"/>
        <c:spPr>
          <a:solidFill>
            <a:schemeClr val="accent1"/>
          </a:solidFill>
          <a:ln w="28575" cap="rnd">
            <a:solidFill>
              <a:schemeClr val="accent1">
                <a:lumMod val="80000"/>
                <a:lumOff val="20000"/>
              </a:schemeClr>
            </a:solidFill>
            <a:round/>
          </a:ln>
          <a:effectLst/>
        </c:spPr>
        <c:marker>
          <c:symbol val="none"/>
        </c:marker>
      </c:pivotFmt>
      <c:pivotFmt>
        <c:idx val="88"/>
        <c:spPr>
          <a:solidFill>
            <a:schemeClr val="accent1"/>
          </a:solidFill>
          <a:ln w="28575" cap="rnd">
            <a:solidFill>
              <a:schemeClr val="accent6">
                <a:lumMod val="60000"/>
              </a:schemeClr>
            </a:solidFill>
            <a:round/>
          </a:ln>
          <a:effectLst/>
        </c:spPr>
        <c:marker>
          <c:symbol val="none"/>
        </c:marker>
      </c:pivotFmt>
      <c:pivotFmt>
        <c:idx val="89"/>
        <c:spPr>
          <a:solidFill>
            <a:schemeClr val="accent1"/>
          </a:solidFill>
          <a:ln w="28575" cap="rnd">
            <a:solidFill>
              <a:schemeClr val="accent5">
                <a:lumMod val="60000"/>
              </a:schemeClr>
            </a:solidFill>
            <a:round/>
          </a:ln>
          <a:effectLst/>
        </c:spPr>
        <c:marker>
          <c:symbol val="none"/>
        </c:marker>
      </c:pivotFmt>
      <c:pivotFmt>
        <c:idx val="90"/>
        <c:spPr>
          <a:solidFill>
            <a:schemeClr val="accent1"/>
          </a:solidFill>
          <a:ln w="28575" cap="rnd">
            <a:solidFill>
              <a:schemeClr val="accent4">
                <a:lumMod val="60000"/>
              </a:schemeClr>
            </a:solidFill>
            <a:round/>
          </a:ln>
          <a:effectLst/>
        </c:spPr>
        <c:marker>
          <c:symbol val="none"/>
        </c:marker>
      </c:pivotFmt>
      <c:pivotFmt>
        <c:idx val="91"/>
        <c:spPr>
          <a:solidFill>
            <a:schemeClr val="accent1"/>
          </a:solidFill>
          <a:ln w="28575" cap="rnd">
            <a:solidFill>
              <a:schemeClr val="accent3">
                <a:lumMod val="60000"/>
              </a:schemeClr>
            </a:solidFill>
            <a:round/>
          </a:ln>
          <a:effectLst/>
        </c:spPr>
        <c:marker>
          <c:symbol val="none"/>
        </c:marker>
      </c:pivotFmt>
      <c:pivotFmt>
        <c:idx val="92"/>
        <c:spPr>
          <a:solidFill>
            <a:schemeClr val="accent1"/>
          </a:solidFill>
          <a:ln w="28575" cap="rnd">
            <a:solidFill>
              <a:schemeClr val="accent2">
                <a:lumMod val="60000"/>
              </a:schemeClr>
            </a:solidFill>
            <a:round/>
          </a:ln>
          <a:effectLst/>
        </c:spPr>
        <c:marker>
          <c:symbol val="none"/>
        </c:marker>
      </c:pivotFmt>
      <c:pivotFmt>
        <c:idx val="93"/>
        <c:spPr>
          <a:solidFill>
            <a:schemeClr val="accent1"/>
          </a:solidFill>
          <a:ln w="28575" cap="rnd">
            <a:solidFill>
              <a:schemeClr val="accent1">
                <a:lumMod val="60000"/>
              </a:schemeClr>
            </a:solidFill>
            <a:round/>
          </a:ln>
          <a:effectLst/>
        </c:spPr>
        <c:marker>
          <c:symbol val="none"/>
        </c:marker>
      </c:pivotFmt>
      <c:pivotFmt>
        <c:idx val="94"/>
        <c:spPr>
          <a:solidFill>
            <a:schemeClr val="accent1"/>
          </a:solidFill>
          <a:ln w="28575" cap="rnd">
            <a:solidFill>
              <a:schemeClr val="accent6"/>
            </a:solidFill>
            <a:round/>
          </a:ln>
          <a:effectLst/>
        </c:spPr>
        <c:marker>
          <c:symbol val="none"/>
        </c:marker>
      </c:pivotFmt>
      <c:pivotFmt>
        <c:idx val="95"/>
        <c:spPr>
          <a:solidFill>
            <a:schemeClr val="accent1"/>
          </a:solidFill>
          <a:ln w="28575" cap="rnd">
            <a:solidFill>
              <a:schemeClr val="accent5"/>
            </a:solidFill>
            <a:round/>
          </a:ln>
          <a:effectLst/>
        </c:spPr>
        <c:marker>
          <c:symbol val="none"/>
        </c:marker>
      </c:pivotFmt>
      <c:pivotFmt>
        <c:idx val="96"/>
        <c:spPr>
          <a:solidFill>
            <a:schemeClr val="accent1"/>
          </a:solidFill>
          <a:ln w="28575" cap="rnd">
            <a:solidFill>
              <a:schemeClr val="accent4"/>
            </a:solidFill>
            <a:round/>
          </a:ln>
          <a:effectLst/>
        </c:spPr>
        <c:marker>
          <c:symbol val="none"/>
        </c:marker>
      </c:pivotFmt>
      <c:pivotFmt>
        <c:idx val="97"/>
        <c:spPr>
          <a:solidFill>
            <a:schemeClr val="accent1"/>
          </a:solidFill>
          <a:ln w="28575" cap="rnd">
            <a:solidFill>
              <a:schemeClr val="accent3"/>
            </a:solidFill>
            <a:round/>
          </a:ln>
          <a:effectLst/>
        </c:spPr>
        <c:marker>
          <c:symbol val="none"/>
        </c:marker>
      </c:pivotFmt>
      <c:pivotFmt>
        <c:idx val="98"/>
        <c:spPr>
          <a:solidFill>
            <a:schemeClr val="accent1"/>
          </a:solidFill>
          <a:ln w="28575" cap="rnd">
            <a:solidFill>
              <a:schemeClr val="accent2"/>
            </a:solidFill>
            <a:round/>
          </a:ln>
          <a:effectLst/>
        </c:spPr>
        <c:marker>
          <c:symbol val="none"/>
        </c:marker>
      </c:pivotFmt>
      <c:pivotFmt>
        <c:idx val="99"/>
        <c:spPr>
          <a:solidFill>
            <a:schemeClr val="accent1"/>
          </a:solidFill>
          <a:ln w="28575" cap="rnd">
            <a:solidFill>
              <a:schemeClr val="accent1"/>
            </a:solidFill>
            <a:round/>
          </a:ln>
          <a:effectLst/>
        </c:spPr>
        <c:marker>
          <c:symbol val="none"/>
        </c:marker>
      </c:pivotFmt>
      <c:pivotFmt>
        <c:idx val="100"/>
        <c:spPr>
          <a:solidFill>
            <a:schemeClr val="accent1"/>
          </a:solidFill>
          <a:ln w="28575" cap="rnd">
            <a:solidFill>
              <a:schemeClr val="accent2">
                <a:lumMod val="80000"/>
              </a:schemeClr>
            </a:solidFill>
            <a:round/>
          </a:ln>
          <a:effectLst/>
        </c:spPr>
        <c:marker>
          <c:symbol val="none"/>
        </c:marker>
      </c:pivotFmt>
      <c:pivotFmt>
        <c:idx val="101"/>
        <c:spPr>
          <a:solidFill>
            <a:schemeClr val="accent1"/>
          </a:solidFill>
          <a:ln w="28575" cap="rnd">
            <a:solidFill>
              <a:schemeClr val="accent1">
                <a:lumMod val="80000"/>
              </a:schemeClr>
            </a:solidFill>
            <a:round/>
          </a:ln>
          <a:effectLst/>
        </c:spPr>
        <c:marker>
          <c:symbol val="none"/>
        </c:marker>
      </c:pivotFmt>
      <c:pivotFmt>
        <c:idx val="102"/>
        <c:spPr>
          <a:solidFill>
            <a:schemeClr val="accent1"/>
          </a:solidFill>
          <a:ln w="28575" cap="rnd">
            <a:solidFill>
              <a:schemeClr val="accent6">
                <a:lumMod val="80000"/>
                <a:lumOff val="20000"/>
              </a:schemeClr>
            </a:solidFill>
            <a:round/>
          </a:ln>
          <a:effectLst/>
        </c:spPr>
        <c:marker>
          <c:symbol val="none"/>
        </c:marker>
      </c:pivotFmt>
      <c:pivotFmt>
        <c:idx val="103"/>
        <c:spPr>
          <a:solidFill>
            <a:schemeClr val="accent1"/>
          </a:solidFill>
          <a:ln w="28575" cap="rnd">
            <a:solidFill>
              <a:schemeClr val="accent5">
                <a:lumMod val="80000"/>
                <a:lumOff val="20000"/>
              </a:schemeClr>
            </a:solidFill>
            <a:round/>
          </a:ln>
          <a:effectLst/>
        </c:spPr>
        <c:marker>
          <c:symbol val="none"/>
        </c:marker>
      </c:pivotFmt>
      <c:pivotFmt>
        <c:idx val="104"/>
        <c:spPr>
          <a:solidFill>
            <a:schemeClr val="accent1"/>
          </a:solidFill>
          <a:ln w="28575" cap="rnd">
            <a:solidFill>
              <a:schemeClr val="accent4">
                <a:lumMod val="80000"/>
                <a:lumOff val="20000"/>
              </a:schemeClr>
            </a:solidFill>
            <a:round/>
          </a:ln>
          <a:effectLst/>
        </c:spPr>
        <c:marker>
          <c:symbol val="none"/>
        </c:marker>
      </c:pivotFmt>
      <c:pivotFmt>
        <c:idx val="105"/>
        <c:spPr>
          <a:solidFill>
            <a:schemeClr val="accent1"/>
          </a:solidFill>
          <a:ln w="28575" cap="rnd">
            <a:solidFill>
              <a:schemeClr val="accent3">
                <a:lumMod val="80000"/>
                <a:lumOff val="20000"/>
              </a:schemeClr>
            </a:solidFill>
            <a:round/>
          </a:ln>
          <a:effectLst/>
        </c:spPr>
        <c:marker>
          <c:symbol val="none"/>
        </c:marker>
      </c:pivotFmt>
      <c:pivotFmt>
        <c:idx val="106"/>
        <c:spPr>
          <a:solidFill>
            <a:schemeClr val="accent1"/>
          </a:solidFill>
          <a:ln w="28575" cap="rnd">
            <a:solidFill>
              <a:schemeClr val="accent2">
                <a:lumMod val="80000"/>
                <a:lumOff val="20000"/>
              </a:schemeClr>
            </a:solidFill>
            <a:round/>
          </a:ln>
          <a:effectLst/>
        </c:spPr>
        <c:marker>
          <c:symbol val="none"/>
        </c:marker>
      </c:pivotFmt>
      <c:pivotFmt>
        <c:idx val="107"/>
        <c:spPr>
          <a:solidFill>
            <a:schemeClr val="accent1"/>
          </a:solidFill>
          <a:ln w="28575" cap="rnd">
            <a:solidFill>
              <a:schemeClr val="accent1">
                <a:lumMod val="80000"/>
                <a:lumOff val="20000"/>
              </a:schemeClr>
            </a:solidFill>
            <a:round/>
          </a:ln>
          <a:effectLst/>
        </c:spPr>
        <c:marker>
          <c:symbol val="none"/>
        </c:marker>
      </c:pivotFmt>
      <c:pivotFmt>
        <c:idx val="108"/>
        <c:spPr>
          <a:solidFill>
            <a:schemeClr val="accent1"/>
          </a:solidFill>
          <a:ln w="28575" cap="rnd">
            <a:solidFill>
              <a:schemeClr val="accent6">
                <a:lumMod val="60000"/>
              </a:schemeClr>
            </a:solidFill>
            <a:round/>
          </a:ln>
          <a:effectLst/>
        </c:spPr>
        <c:marker>
          <c:symbol val="none"/>
        </c:marker>
      </c:pivotFmt>
      <c:pivotFmt>
        <c:idx val="109"/>
        <c:spPr>
          <a:solidFill>
            <a:schemeClr val="accent1"/>
          </a:solidFill>
          <a:ln w="28575" cap="rnd">
            <a:solidFill>
              <a:schemeClr val="accent5">
                <a:lumMod val="60000"/>
              </a:schemeClr>
            </a:solidFill>
            <a:round/>
          </a:ln>
          <a:effectLst/>
        </c:spPr>
        <c:marker>
          <c:symbol val="none"/>
        </c:marker>
      </c:pivotFmt>
      <c:pivotFmt>
        <c:idx val="110"/>
        <c:spPr>
          <a:solidFill>
            <a:schemeClr val="accent1"/>
          </a:solidFill>
          <a:ln w="28575" cap="rnd">
            <a:solidFill>
              <a:schemeClr val="accent4">
                <a:lumMod val="60000"/>
              </a:schemeClr>
            </a:solidFill>
            <a:round/>
          </a:ln>
          <a:effectLst/>
        </c:spPr>
        <c:marker>
          <c:symbol val="none"/>
        </c:marker>
      </c:pivotFmt>
      <c:pivotFmt>
        <c:idx val="111"/>
        <c:spPr>
          <a:solidFill>
            <a:schemeClr val="accent1"/>
          </a:solidFill>
          <a:ln w="28575" cap="rnd">
            <a:solidFill>
              <a:schemeClr val="accent3">
                <a:lumMod val="60000"/>
              </a:schemeClr>
            </a:solidFill>
            <a:round/>
          </a:ln>
          <a:effectLst/>
        </c:spPr>
        <c:marker>
          <c:symbol val="none"/>
        </c:marker>
      </c:pivotFmt>
      <c:pivotFmt>
        <c:idx val="112"/>
        <c:spPr>
          <a:solidFill>
            <a:schemeClr val="accent1"/>
          </a:solidFill>
          <a:ln w="28575" cap="rnd">
            <a:solidFill>
              <a:schemeClr val="accent2">
                <a:lumMod val="60000"/>
              </a:schemeClr>
            </a:solidFill>
            <a:round/>
          </a:ln>
          <a:effectLst/>
        </c:spPr>
        <c:marker>
          <c:symbol val="none"/>
        </c:marker>
      </c:pivotFmt>
      <c:pivotFmt>
        <c:idx val="113"/>
        <c:spPr>
          <a:solidFill>
            <a:schemeClr val="accent1"/>
          </a:solidFill>
          <a:ln w="28575" cap="rnd">
            <a:solidFill>
              <a:schemeClr val="accent1">
                <a:lumMod val="60000"/>
              </a:schemeClr>
            </a:solidFill>
            <a:round/>
          </a:ln>
          <a:effectLst/>
        </c:spPr>
        <c:marker>
          <c:symbol val="none"/>
        </c:marker>
      </c:pivotFmt>
      <c:pivotFmt>
        <c:idx val="114"/>
        <c:spPr>
          <a:solidFill>
            <a:schemeClr val="accent1"/>
          </a:solidFill>
          <a:ln w="28575" cap="rnd">
            <a:solidFill>
              <a:schemeClr val="accent6"/>
            </a:solidFill>
            <a:round/>
          </a:ln>
          <a:effectLst/>
        </c:spPr>
        <c:marker>
          <c:symbol val="none"/>
        </c:marker>
      </c:pivotFmt>
      <c:pivotFmt>
        <c:idx val="115"/>
        <c:spPr>
          <a:solidFill>
            <a:schemeClr val="accent1"/>
          </a:solidFill>
          <a:ln w="28575" cap="rnd">
            <a:solidFill>
              <a:schemeClr val="accent5"/>
            </a:solidFill>
            <a:round/>
          </a:ln>
          <a:effectLst/>
        </c:spPr>
        <c:marker>
          <c:symbol val="none"/>
        </c:marker>
      </c:pivotFmt>
      <c:pivotFmt>
        <c:idx val="116"/>
        <c:spPr>
          <a:solidFill>
            <a:schemeClr val="accent1"/>
          </a:solidFill>
          <a:ln w="28575" cap="rnd">
            <a:solidFill>
              <a:schemeClr val="accent4"/>
            </a:solidFill>
            <a:round/>
          </a:ln>
          <a:effectLst/>
        </c:spPr>
        <c:marker>
          <c:symbol val="none"/>
        </c:marker>
      </c:pivotFmt>
      <c:pivotFmt>
        <c:idx val="117"/>
        <c:spPr>
          <a:solidFill>
            <a:schemeClr val="accent1"/>
          </a:solidFill>
          <a:ln w="28575" cap="rnd">
            <a:solidFill>
              <a:schemeClr val="accent3"/>
            </a:solidFill>
            <a:round/>
          </a:ln>
          <a:effectLst/>
        </c:spPr>
        <c:marker>
          <c:symbol val="none"/>
        </c:marker>
      </c:pivotFmt>
      <c:pivotFmt>
        <c:idx val="118"/>
        <c:spPr>
          <a:solidFill>
            <a:schemeClr val="accent1"/>
          </a:solidFill>
          <a:ln w="28575" cap="rnd">
            <a:solidFill>
              <a:schemeClr val="accent2"/>
            </a:solidFill>
            <a:round/>
          </a:ln>
          <a:effectLst/>
        </c:spPr>
        <c:marker>
          <c:symbol val="none"/>
        </c:marker>
      </c:pivotFmt>
      <c:pivotFmt>
        <c:idx val="119"/>
        <c:spPr>
          <a:solidFill>
            <a:schemeClr val="accent1"/>
          </a:solidFill>
          <a:ln w="28575" cap="rnd">
            <a:solidFill>
              <a:schemeClr val="accent1"/>
            </a:solidFill>
            <a:round/>
          </a:ln>
          <a:effectLst/>
        </c:spPr>
        <c:marker>
          <c:symbol val="none"/>
        </c:marker>
      </c:pivotFmt>
      <c:pivotFmt>
        <c:idx val="120"/>
        <c:spPr>
          <a:solidFill>
            <a:schemeClr val="accent1"/>
          </a:solidFill>
          <a:ln w="28575" cap="rnd">
            <a:solidFill>
              <a:schemeClr val="accent1"/>
            </a:solidFill>
            <a:round/>
          </a:ln>
          <a:effectLst/>
        </c:spPr>
        <c:marker>
          <c:symbol val="none"/>
        </c:marker>
      </c:pivotFmt>
      <c:pivotFmt>
        <c:idx val="121"/>
        <c:spPr>
          <a:solidFill>
            <a:schemeClr val="accent1"/>
          </a:solidFill>
          <a:ln w="28575" cap="rnd">
            <a:solidFill>
              <a:schemeClr val="accent1"/>
            </a:solidFill>
            <a:round/>
          </a:ln>
          <a:effectLst/>
        </c:spPr>
        <c:marker>
          <c:symbol val="none"/>
        </c:marker>
      </c:pivotFmt>
      <c:pivotFmt>
        <c:idx val="122"/>
        <c:spPr>
          <a:solidFill>
            <a:schemeClr val="accent1"/>
          </a:solidFill>
          <a:ln w="28575" cap="rnd">
            <a:solidFill>
              <a:schemeClr val="accent1"/>
            </a:solidFill>
            <a:round/>
          </a:ln>
          <a:effectLst/>
        </c:spPr>
        <c:marker>
          <c:symbol val="none"/>
        </c:marker>
      </c:pivotFmt>
      <c:pivotFmt>
        <c:idx val="123"/>
        <c:spPr>
          <a:solidFill>
            <a:schemeClr val="accent1"/>
          </a:solidFill>
          <a:ln w="28575" cap="rnd">
            <a:solidFill>
              <a:schemeClr val="accent1"/>
            </a:solidFill>
            <a:round/>
          </a:ln>
          <a:effectLst/>
        </c:spPr>
        <c:marker>
          <c:symbol val="none"/>
        </c:marker>
      </c:pivotFmt>
      <c:pivotFmt>
        <c:idx val="124"/>
        <c:spPr>
          <a:solidFill>
            <a:schemeClr val="accent1"/>
          </a:solidFill>
          <a:ln w="28575" cap="rnd">
            <a:solidFill>
              <a:schemeClr val="accent1"/>
            </a:solidFill>
            <a:round/>
          </a:ln>
          <a:effectLst/>
        </c:spPr>
        <c:marker>
          <c:symbol val="none"/>
        </c:marker>
      </c:pivotFmt>
      <c:pivotFmt>
        <c:idx val="125"/>
        <c:spPr>
          <a:solidFill>
            <a:schemeClr val="accent1"/>
          </a:solidFill>
          <a:ln w="28575" cap="rnd">
            <a:solidFill>
              <a:schemeClr val="accent1"/>
            </a:solidFill>
            <a:round/>
          </a:ln>
          <a:effectLst/>
        </c:spPr>
        <c:marker>
          <c:symbol val="none"/>
        </c:marker>
      </c:pivotFmt>
      <c:pivotFmt>
        <c:idx val="126"/>
        <c:spPr>
          <a:solidFill>
            <a:schemeClr val="accent1"/>
          </a:solidFill>
          <a:ln w="28575" cap="rnd">
            <a:solidFill>
              <a:schemeClr val="accent1"/>
            </a:solidFill>
            <a:round/>
          </a:ln>
          <a:effectLst/>
        </c:spPr>
        <c:marker>
          <c:symbol val="none"/>
        </c:marker>
      </c:pivotFmt>
      <c:pivotFmt>
        <c:idx val="127"/>
        <c:spPr>
          <a:solidFill>
            <a:schemeClr val="accent1"/>
          </a:solidFill>
          <a:ln w="28575" cap="rnd">
            <a:solidFill>
              <a:schemeClr val="accent1"/>
            </a:solidFill>
            <a:round/>
          </a:ln>
          <a:effectLst/>
        </c:spPr>
        <c:marker>
          <c:symbol val="none"/>
        </c:marker>
      </c:pivotFmt>
      <c:pivotFmt>
        <c:idx val="128"/>
        <c:spPr>
          <a:solidFill>
            <a:schemeClr val="accent1"/>
          </a:solidFill>
          <a:ln w="28575" cap="rnd">
            <a:solidFill>
              <a:schemeClr val="accent1"/>
            </a:solidFill>
            <a:round/>
          </a:ln>
          <a:effectLst/>
        </c:spPr>
        <c:marker>
          <c:symbol val="none"/>
        </c:marker>
      </c:pivotFmt>
      <c:pivotFmt>
        <c:idx val="129"/>
        <c:spPr>
          <a:solidFill>
            <a:schemeClr val="accent1"/>
          </a:solidFill>
          <a:ln w="28575" cap="rnd">
            <a:solidFill>
              <a:schemeClr val="accent1"/>
            </a:solidFill>
            <a:round/>
          </a:ln>
          <a:effectLst/>
        </c:spPr>
        <c:marker>
          <c:symbol val="none"/>
        </c:marker>
      </c:pivotFmt>
      <c:pivotFmt>
        <c:idx val="130"/>
        <c:spPr>
          <a:solidFill>
            <a:schemeClr val="accent1"/>
          </a:solidFill>
          <a:ln w="28575" cap="rnd">
            <a:solidFill>
              <a:schemeClr val="accent1"/>
            </a:solidFill>
            <a:round/>
          </a:ln>
          <a:effectLst/>
        </c:spPr>
        <c:marker>
          <c:symbol val="none"/>
        </c:marker>
      </c:pivotFmt>
      <c:pivotFmt>
        <c:idx val="131"/>
        <c:spPr>
          <a:solidFill>
            <a:schemeClr val="accent1"/>
          </a:solidFill>
          <a:ln w="28575" cap="rnd">
            <a:solidFill>
              <a:schemeClr val="accent1"/>
            </a:solidFill>
            <a:round/>
          </a:ln>
          <a:effectLst/>
        </c:spPr>
        <c:marker>
          <c:symbol val="none"/>
        </c:marker>
      </c:pivotFmt>
      <c:pivotFmt>
        <c:idx val="132"/>
        <c:spPr>
          <a:solidFill>
            <a:schemeClr val="accent1"/>
          </a:solidFill>
          <a:ln w="28575" cap="rnd">
            <a:solidFill>
              <a:schemeClr val="accent1"/>
            </a:solidFill>
            <a:round/>
          </a:ln>
          <a:effectLst/>
        </c:spPr>
        <c:marker>
          <c:symbol val="none"/>
        </c:marker>
      </c:pivotFmt>
      <c:pivotFmt>
        <c:idx val="133"/>
        <c:spPr>
          <a:solidFill>
            <a:schemeClr val="accent1"/>
          </a:solidFill>
          <a:ln w="28575" cap="rnd">
            <a:solidFill>
              <a:schemeClr val="accent1"/>
            </a:solidFill>
            <a:round/>
          </a:ln>
          <a:effectLst/>
        </c:spPr>
        <c:marker>
          <c:symbol val="none"/>
        </c:marker>
      </c:pivotFmt>
      <c:pivotFmt>
        <c:idx val="134"/>
        <c:spPr>
          <a:solidFill>
            <a:schemeClr val="accent1"/>
          </a:solidFill>
          <a:ln w="28575" cap="rnd">
            <a:solidFill>
              <a:schemeClr val="accent1"/>
            </a:solidFill>
            <a:round/>
          </a:ln>
          <a:effectLst/>
        </c:spPr>
        <c:marker>
          <c:symbol val="none"/>
        </c:marker>
      </c:pivotFmt>
      <c:pivotFmt>
        <c:idx val="135"/>
        <c:spPr>
          <a:solidFill>
            <a:schemeClr val="accent1"/>
          </a:solidFill>
          <a:ln w="28575" cap="rnd">
            <a:solidFill>
              <a:schemeClr val="accent1"/>
            </a:solidFill>
            <a:round/>
          </a:ln>
          <a:effectLst/>
        </c:spPr>
        <c:marker>
          <c:symbol val="none"/>
        </c:marker>
      </c:pivotFmt>
      <c:pivotFmt>
        <c:idx val="136"/>
        <c:spPr>
          <a:solidFill>
            <a:schemeClr val="accent1"/>
          </a:solidFill>
          <a:ln w="28575" cap="rnd">
            <a:solidFill>
              <a:schemeClr val="accent1"/>
            </a:solidFill>
            <a:round/>
          </a:ln>
          <a:effectLst/>
        </c:spPr>
        <c:marker>
          <c:symbol val="none"/>
        </c:marker>
      </c:pivotFmt>
      <c:pivotFmt>
        <c:idx val="137"/>
        <c:spPr>
          <a:solidFill>
            <a:schemeClr val="accent1"/>
          </a:solidFill>
          <a:ln w="28575" cap="rnd">
            <a:solidFill>
              <a:schemeClr val="accent1"/>
            </a:solidFill>
            <a:round/>
          </a:ln>
          <a:effectLst/>
        </c:spPr>
        <c:marker>
          <c:symbol val="none"/>
        </c:marker>
      </c:pivotFmt>
      <c:pivotFmt>
        <c:idx val="138"/>
        <c:spPr>
          <a:solidFill>
            <a:schemeClr val="accent1"/>
          </a:solidFill>
          <a:ln w="28575" cap="rnd">
            <a:solidFill>
              <a:schemeClr val="accent1"/>
            </a:solidFill>
            <a:round/>
          </a:ln>
          <a:effectLst/>
        </c:spPr>
        <c:marker>
          <c:symbol val="none"/>
        </c:marker>
      </c:pivotFmt>
      <c:pivotFmt>
        <c:idx val="139"/>
        <c:spPr>
          <a:solidFill>
            <a:schemeClr val="accent1"/>
          </a:solidFill>
          <a:ln w="28575" cap="rnd">
            <a:solidFill>
              <a:schemeClr val="accent1"/>
            </a:solidFill>
            <a:round/>
          </a:ln>
          <a:effectLst/>
        </c:spPr>
        <c:marker>
          <c:symbol val="none"/>
        </c:marker>
      </c:pivotFmt>
      <c:pivotFmt>
        <c:idx val="140"/>
        <c:spPr>
          <a:solidFill>
            <a:schemeClr val="accent1"/>
          </a:solidFill>
          <a:ln w="28575" cap="rnd">
            <a:solidFill>
              <a:schemeClr val="accent1"/>
            </a:solidFill>
            <a:round/>
          </a:ln>
          <a:effectLst/>
        </c:spPr>
        <c:marker>
          <c:symbol val="none"/>
        </c:marker>
      </c:pivotFmt>
      <c:pivotFmt>
        <c:idx val="141"/>
        <c:spPr>
          <a:solidFill>
            <a:schemeClr val="accent1"/>
          </a:solidFill>
          <a:ln w="28575" cap="rnd">
            <a:solidFill>
              <a:schemeClr val="accent1"/>
            </a:solidFill>
            <a:round/>
          </a:ln>
          <a:effectLst/>
        </c:spPr>
        <c:marker>
          <c:symbol val="none"/>
        </c:marker>
      </c:pivotFmt>
      <c:pivotFmt>
        <c:idx val="142"/>
        <c:spPr>
          <a:solidFill>
            <a:schemeClr val="accent1"/>
          </a:solidFill>
          <a:ln w="28575" cap="rnd">
            <a:solidFill>
              <a:schemeClr val="accent1"/>
            </a:solidFill>
            <a:round/>
          </a:ln>
          <a:effectLst/>
        </c:spPr>
        <c:marker>
          <c:symbol val="none"/>
        </c:marker>
      </c:pivotFmt>
      <c:pivotFmt>
        <c:idx val="143"/>
        <c:spPr>
          <a:solidFill>
            <a:schemeClr val="accent1"/>
          </a:solidFill>
          <a:ln w="28575" cap="rnd">
            <a:solidFill>
              <a:schemeClr val="accent1"/>
            </a:solidFill>
            <a:round/>
          </a:ln>
          <a:effectLst/>
        </c:spPr>
        <c:marker>
          <c:symbol val="none"/>
        </c:marker>
      </c:pivotFmt>
      <c:pivotFmt>
        <c:idx val="144"/>
        <c:spPr>
          <a:solidFill>
            <a:schemeClr val="accent1"/>
          </a:solidFill>
          <a:ln w="28575" cap="rnd">
            <a:solidFill>
              <a:schemeClr val="accent1"/>
            </a:solidFill>
            <a:round/>
          </a:ln>
          <a:effectLst/>
        </c:spPr>
        <c:marker>
          <c:symbol val="none"/>
        </c:marker>
      </c:pivotFmt>
      <c:pivotFmt>
        <c:idx val="145"/>
        <c:spPr>
          <a:solidFill>
            <a:schemeClr val="accent1"/>
          </a:solidFill>
          <a:ln w="28575" cap="rnd">
            <a:solidFill>
              <a:schemeClr val="accent1"/>
            </a:solidFill>
            <a:round/>
          </a:ln>
          <a:effectLst/>
        </c:spPr>
        <c:marker>
          <c:symbol val="none"/>
        </c:marker>
      </c:pivotFmt>
      <c:pivotFmt>
        <c:idx val="146"/>
        <c:spPr>
          <a:solidFill>
            <a:schemeClr val="accent1"/>
          </a:solidFill>
          <a:ln w="28575" cap="rnd">
            <a:solidFill>
              <a:schemeClr val="accent1"/>
            </a:solidFill>
            <a:round/>
          </a:ln>
          <a:effectLst/>
        </c:spPr>
        <c:marker>
          <c:symbol val="none"/>
        </c:marker>
      </c:pivotFmt>
      <c:pivotFmt>
        <c:idx val="147"/>
        <c:spPr>
          <a:solidFill>
            <a:schemeClr val="accent1"/>
          </a:solidFill>
          <a:ln w="28575" cap="rnd">
            <a:solidFill>
              <a:schemeClr val="accent1"/>
            </a:solidFill>
            <a:round/>
          </a:ln>
          <a:effectLst/>
        </c:spPr>
        <c:marker>
          <c:symbol val="none"/>
        </c:marker>
      </c:pivotFmt>
      <c:pivotFmt>
        <c:idx val="148"/>
        <c:spPr>
          <a:solidFill>
            <a:schemeClr val="accent1"/>
          </a:solidFill>
          <a:ln w="28575" cap="rnd">
            <a:solidFill>
              <a:schemeClr val="accent1"/>
            </a:solidFill>
            <a:round/>
          </a:ln>
          <a:effectLst/>
        </c:spPr>
        <c:marker>
          <c:symbol val="none"/>
        </c:marker>
      </c:pivotFmt>
      <c:pivotFmt>
        <c:idx val="149"/>
        <c:spPr>
          <a:solidFill>
            <a:schemeClr val="accent1"/>
          </a:solidFill>
          <a:ln w="28575" cap="rnd">
            <a:solidFill>
              <a:schemeClr val="accent1"/>
            </a:solidFill>
            <a:round/>
          </a:ln>
          <a:effectLst/>
        </c:spPr>
        <c:marker>
          <c:symbol val="none"/>
        </c:marker>
      </c:pivotFmt>
      <c:pivotFmt>
        <c:idx val="150"/>
        <c:spPr>
          <a:solidFill>
            <a:schemeClr val="accent1"/>
          </a:solidFill>
          <a:ln w="28575" cap="rnd">
            <a:solidFill>
              <a:schemeClr val="accent1"/>
            </a:solidFill>
            <a:round/>
          </a:ln>
          <a:effectLst/>
        </c:spPr>
        <c:marker>
          <c:symbol val="none"/>
        </c:marker>
      </c:pivotFmt>
      <c:pivotFmt>
        <c:idx val="151"/>
        <c:spPr>
          <a:solidFill>
            <a:schemeClr val="accent1"/>
          </a:solidFill>
          <a:ln w="28575" cap="rnd">
            <a:solidFill>
              <a:schemeClr val="accent1"/>
            </a:solidFill>
            <a:round/>
          </a:ln>
          <a:effectLst/>
        </c:spPr>
        <c:marker>
          <c:symbol val="none"/>
        </c:marker>
      </c:pivotFmt>
      <c:pivotFmt>
        <c:idx val="152"/>
        <c:spPr>
          <a:solidFill>
            <a:schemeClr val="accent1"/>
          </a:solidFill>
          <a:ln w="28575" cap="rnd">
            <a:solidFill>
              <a:schemeClr val="accent1"/>
            </a:solidFill>
            <a:round/>
          </a:ln>
          <a:effectLst/>
        </c:spPr>
        <c:marker>
          <c:symbol val="none"/>
        </c:marker>
      </c:pivotFmt>
      <c:pivotFmt>
        <c:idx val="153"/>
        <c:spPr>
          <a:solidFill>
            <a:schemeClr val="accent1"/>
          </a:solidFill>
          <a:ln w="28575" cap="rnd">
            <a:solidFill>
              <a:schemeClr val="accent1"/>
            </a:solidFill>
            <a:round/>
          </a:ln>
          <a:effectLst/>
        </c:spPr>
        <c:marker>
          <c:symbol val="none"/>
        </c:marker>
      </c:pivotFmt>
      <c:pivotFmt>
        <c:idx val="154"/>
        <c:spPr>
          <a:solidFill>
            <a:schemeClr val="accent1"/>
          </a:solidFill>
          <a:ln w="28575" cap="rnd">
            <a:solidFill>
              <a:schemeClr val="accent1"/>
            </a:solidFill>
            <a:round/>
          </a:ln>
          <a:effectLst/>
        </c:spPr>
        <c:marker>
          <c:symbol val="none"/>
        </c:marker>
      </c:pivotFmt>
      <c:pivotFmt>
        <c:idx val="155"/>
        <c:spPr>
          <a:solidFill>
            <a:schemeClr val="accent1"/>
          </a:solidFill>
          <a:ln w="28575" cap="rnd">
            <a:solidFill>
              <a:schemeClr val="accent1"/>
            </a:solidFill>
            <a:round/>
          </a:ln>
          <a:effectLst/>
        </c:spPr>
        <c:marker>
          <c:symbol val="none"/>
        </c:marker>
      </c:pivotFmt>
      <c:pivotFmt>
        <c:idx val="156"/>
        <c:spPr>
          <a:solidFill>
            <a:schemeClr val="accent1"/>
          </a:solidFill>
          <a:ln w="28575" cap="rnd">
            <a:solidFill>
              <a:schemeClr val="accent1"/>
            </a:solidFill>
            <a:round/>
          </a:ln>
          <a:effectLst/>
        </c:spPr>
        <c:marker>
          <c:symbol val="none"/>
        </c:marker>
      </c:pivotFmt>
      <c:pivotFmt>
        <c:idx val="157"/>
        <c:spPr>
          <a:solidFill>
            <a:schemeClr val="accent1"/>
          </a:solidFill>
          <a:ln w="28575" cap="rnd">
            <a:solidFill>
              <a:schemeClr val="accent1"/>
            </a:solidFill>
            <a:round/>
          </a:ln>
          <a:effectLst/>
        </c:spPr>
        <c:marker>
          <c:symbol val="none"/>
        </c:marker>
      </c:pivotFmt>
      <c:pivotFmt>
        <c:idx val="158"/>
        <c:spPr>
          <a:solidFill>
            <a:schemeClr val="accent1"/>
          </a:solidFill>
          <a:ln w="28575" cap="rnd">
            <a:solidFill>
              <a:schemeClr val="accent1"/>
            </a:solidFill>
            <a:round/>
          </a:ln>
          <a:effectLst/>
        </c:spPr>
        <c:marker>
          <c:symbol val="none"/>
        </c:marker>
      </c:pivotFmt>
      <c:pivotFmt>
        <c:idx val="159"/>
        <c:spPr>
          <a:solidFill>
            <a:schemeClr val="accent1"/>
          </a:solidFill>
          <a:ln w="28575" cap="rnd">
            <a:solidFill>
              <a:schemeClr val="accent1"/>
            </a:solidFill>
            <a:round/>
          </a:ln>
          <a:effectLst/>
        </c:spPr>
        <c:marker>
          <c:symbol val="none"/>
        </c:marker>
      </c:pivotFmt>
      <c:pivotFmt>
        <c:idx val="160"/>
        <c:spPr>
          <a:solidFill>
            <a:schemeClr val="accent1"/>
          </a:solidFill>
          <a:ln w="28575" cap="rnd">
            <a:solidFill>
              <a:schemeClr val="accent1"/>
            </a:solidFill>
            <a:round/>
          </a:ln>
          <a:effectLst/>
        </c:spPr>
        <c:marker>
          <c:symbol val="none"/>
        </c:marker>
      </c:pivotFmt>
      <c:pivotFmt>
        <c:idx val="161"/>
        <c:spPr>
          <a:solidFill>
            <a:schemeClr val="accent1"/>
          </a:solidFill>
          <a:ln w="28575" cap="rnd">
            <a:solidFill>
              <a:schemeClr val="accent1"/>
            </a:solidFill>
            <a:round/>
          </a:ln>
          <a:effectLst/>
        </c:spPr>
        <c:marker>
          <c:symbol val="none"/>
        </c:marker>
      </c:pivotFmt>
      <c:pivotFmt>
        <c:idx val="162"/>
        <c:spPr>
          <a:solidFill>
            <a:schemeClr val="accent1"/>
          </a:solidFill>
          <a:ln w="28575" cap="rnd">
            <a:solidFill>
              <a:schemeClr val="accent1"/>
            </a:solidFill>
            <a:round/>
          </a:ln>
          <a:effectLst/>
        </c:spPr>
        <c:marker>
          <c:symbol val="none"/>
        </c:marker>
      </c:pivotFmt>
      <c:pivotFmt>
        <c:idx val="163"/>
        <c:spPr>
          <a:solidFill>
            <a:schemeClr val="accent1"/>
          </a:solidFill>
          <a:ln w="28575" cap="rnd">
            <a:solidFill>
              <a:schemeClr val="accent1"/>
            </a:solidFill>
            <a:round/>
          </a:ln>
          <a:effectLst/>
        </c:spPr>
        <c:marker>
          <c:symbol val="none"/>
        </c:marker>
      </c:pivotFmt>
      <c:pivotFmt>
        <c:idx val="164"/>
        <c:spPr>
          <a:solidFill>
            <a:schemeClr val="accent1"/>
          </a:solidFill>
          <a:ln w="28575" cap="rnd">
            <a:solidFill>
              <a:schemeClr val="accent1"/>
            </a:solidFill>
            <a:round/>
          </a:ln>
          <a:effectLst/>
        </c:spPr>
        <c:marker>
          <c:symbol val="none"/>
        </c:marker>
      </c:pivotFmt>
      <c:pivotFmt>
        <c:idx val="165"/>
        <c:spPr>
          <a:solidFill>
            <a:schemeClr val="accent1"/>
          </a:solidFill>
          <a:ln w="28575" cap="rnd">
            <a:solidFill>
              <a:schemeClr val="accent1"/>
            </a:solidFill>
            <a:round/>
          </a:ln>
          <a:effectLst/>
        </c:spPr>
        <c:marker>
          <c:symbol val="none"/>
        </c:marker>
      </c:pivotFmt>
      <c:pivotFmt>
        <c:idx val="166"/>
        <c:spPr>
          <a:solidFill>
            <a:schemeClr val="accent1"/>
          </a:solidFill>
          <a:ln w="28575" cap="rnd">
            <a:solidFill>
              <a:schemeClr val="accent1"/>
            </a:solidFill>
            <a:round/>
          </a:ln>
          <a:effectLst/>
        </c:spPr>
        <c:marker>
          <c:symbol val="none"/>
        </c:marker>
      </c:pivotFmt>
      <c:pivotFmt>
        <c:idx val="167"/>
        <c:spPr>
          <a:solidFill>
            <a:schemeClr val="accent1"/>
          </a:solidFill>
          <a:ln w="28575" cap="rnd">
            <a:solidFill>
              <a:schemeClr val="accent1"/>
            </a:solidFill>
            <a:round/>
          </a:ln>
          <a:effectLst/>
        </c:spPr>
        <c:marker>
          <c:symbol val="none"/>
        </c:marker>
      </c:pivotFmt>
      <c:pivotFmt>
        <c:idx val="168"/>
        <c:spPr>
          <a:solidFill>
            <a:schemeClr val="accent1"/>
          </a:solidFill>
          <a:ln w="28575" cap="rnd">
            <a:solidFill>
              <a:schemeClr val="accent1"/>
            </a:solidFill>
            <a:round/>
          </a:ln>
          <a:effectLst/>
        </c:spPr>
        <c:marker>
          <c:symbol val="none"/>
        </c:marker>
      </c:pivotFmt>
      <c:pivotFmt>
        <c:idx val="169"/>
        <c:spPr>
          <a:solidFill>
            <a:schemeClr val="accent1"/>
          </a:solidFill>
          <a:ln w="28575" cap="rnd">
            <a:solidFill>
              <a:schemeClr val="accent1"/>
            </a:solidFill>
            <a:round/>
          </a:ln>
          <a:effectLst/>
        </c:spPr>
        <c:marker>
          <c:symbol val="none"/>
        </c:marker>
      </c:pivotFmt>
      <c:pivotFmt>
        <c:idx val="170"/>
        <c:spPr>
          <a:solidFill>
            <a:schemeClr val="accent1"/>
          </a:solidFill>
          <a:ln w="28575" cap="rnd">
            <a:solidFill>
              <a:schemeClr val="accent1"/>
            </a:solidFill>
            <a:round/>
          </a:ln>
          <a:effectLst/>
        </c:spPr>
        <c:marker>
          <c:symbol val="none"/>
        </c:marker>
      </c:pivotFmt>
      <c:pivotFmt>
        <c:idx val="171"/>
        <c:spPr>
          <a:solidFill>
            <a:schemeClr val="accent1"/>
          </a:solidFill>
          <a:ln w="28575" cap="rnd">
            <a:solidFill>
              <a:schemeClr val="accent1"/>
            </a:solidFill>
            <a:round/>
          </a:ln>
          <a:effectLst/>
        </c:spPr>
        <c:marker>
          <c:symbol val="none"/>
        </c:marker>
      </c:pivotFmt>
      <c:pivotFmt>
        <c:idx val="172"/>
        <c:spPr>
          <a:solidFill>
            <a:schemeClr val="accent1"/>
          </a:solidFill>
          <a:ln w="28575" cap="rnd">
            <a:solidFill>
              <a:schemeClr val="accent1"/>
            </a:solidFill>
            <a:round/>
          </a:ln>
          <a:effectLst/>
        </c:spPr>
        <c:marker>
          <c:symbol val="none"/>
        </c:marker>
      </c:pivotFmt>
      <c:pivotFmt>
        <c:idx val="173"/>
        <c:spPr>
          <a:solidFill>
            <a:schemeClr val="accent1"/>
          </a:solidFill>
          <a:ln w="28575" cap="rnd">
            <a:solidFill>
              <a:schemeClr val="accent1"/>
            </a:solidFill>
            <a:round/>
          </a:ln>
          <a:effectLst/>
        </c:spPr>
        <c:marker>
          <c:symbol val="none"/>
        </c:marker>
      </c:pivotFmt>
      <c:pivotFmt>
        <c:idx val="174"/>
        <c:spPr>
          <a:solidFill>
            <a:schemeClr val="accent1"/>
          </a:solidFill>
          <a:ln w="28575" cap="rnd">
            <a:solidFill>
              <a:schemeClr val="accent1"/>
            </a:solidFill>
            <a:round/>
          </a:ln>
          <a:effectLst/>
        </c:spPr>
        <c:marker>
          <c:symbol val="none"/>
        </c:marker>
      </c:pivotFmt>
      <c:pivotFmt>
        <c:idx val="175"/>
        <c:spPr>
          <a:solidFill>
            <a:schemeClr val="accent1"/>
          </a:solidFill>
          <a:ln w="28575" cap="rnd">
            <a:solidFill>
              <a:schemeClr val="accent1"/>
            </a:solidFill>
            <a:round/>
          </a:ln>
          <a:effectLst/>
        </c:spPr>
        <c:marker>
          <c:symbol val="none"/>
        </c:marker>
      </c:pivotFmt>
      <c:pivotFmt>
        <c:idx val="176"/>
        <c:spPr>
          <a:solidFill>
            <a:schemeClr val="accent1"/>
          </a:solidFill>
          <a:ln w="28575" cap="rnd">
            <a:solidFill>
              <a:schemeClr val="accent1"/>
            </a:solidFill>
            <a:round/>
          </a:ln>
          <a:effectLst/>
        </c:spPr>
        <c:marker>
          <c:symbol val="none"/>
        </c:marker>
      </c:pivotFmt>
      <c:pivotFmt>
        <c:idx val="177"/>
        <c:spPr>
          <a:solidFill>
            <a:schemeClr val="accent1"/>
          </a:solidFill>
          <a:ln w="28575" cap="rnd">
            <a:solidFill>
              <a:schemeClr val="accent1"/>
            </a:solidFill>
            <a:round/>
          </a:ln>
          <a:effectLst/>
        </c:spPr>
        <c:marker>
          <c:symbol val="none"/>
        </c:marker>
      </c:pivotFmt>
      <c:pivotFmt>
        <c:idx val="178"/>
        <c:spPr>
          <a:solidFill>
            <a:schemeClr val="accent1"/>
          </a:solidFill>
          <a:ln w="28575" cap="rnd">
            <a:solidFill>
              <a:schemeClr val="accent1"/>
            </a:solidFill>
            <a:round/>
          </a:ln>
          <a:effectLst/>
        </c:spPr>
        <c:marker>
          <c:symbol val="none"/>
        </c:marker>
      </c:pivotFmt>
      <c:pivotFmt>
        <c:idx val="179"/>
        <c:spPr>
          <a:solidFill>
            <a:schemeClr val="accent1"/>
          </a:solidFill>
          <a:ln w="28575" cap="rnd">
            <a:solidFill>
              <a:schemeClr val="accent1"/>
            </a:solidFill>
            <a:round/>
          </a:ln>
          <a:effectLst/>
        </c:spPr>
        <c:marker>
          <c:symbol val="none"/>
        </c:marker>
      </c:pivotFmt>
      <c:pivotFmt>
        <c:idx val="180"/>
        <c:spPr>
          <a:solidFill>
            <a:schemeClr val="accent1"/>
          </a:solidFill>
          <a:ln w="28575" cap="rnd">
            <a:solidFill>
              <a:schemeClr val="accent1"/>
            </a:solidFill>
            <a:round/>
          </a:ln>
          <a:effectLst/>
        </c:spPr>
        <c:marker>
          <c:symbol val="none"/>
        </c:marker>
      </c:pivotFmt>
      <c:pivotFmt>
        <c:idx val="181"/>
        <c:spPr>
          <a:solidFill>
            <a:schemeClr val="accent1"/>
          </a:solidFill>
          <a:ln w="28575" cap="rnd">
            <a:solidFill>
              <a:schemeClr val="accent1"/>
            </a:solidFill>
            <a:round/>
          </a:ln>
          <a:effectLst/>
        </c:spPr>
        <c:marker>
          <c:symbol val="none"/>
        </c:marker>
      </c:pivotFmt>
      <c:pivotFmt>
        <c:idx val="182"/>
        <c:spPr>
          <a:solidFill>
            <a:schemeClr val="accent1"/>
          </a:solidFill>
          <a:ln w="28575" cap="rnd">
            <a:solidFill>
              <a:schemeClr val="accent1"/>
            </a:solidFill>
            <a:round/>
          </a:ln>
          <a:effectLst/>
        </c:spPr>
        <c:marker>
          <c:symbol val="none"/>
        </c:marker>
      </c:pivotFmt>
      <c:pivotFmt>
        <c:idx val="183"/>
        <c:spPr>
          <a:solidFill>
            <a:schemeClr val="accent1"/>
          </a:solidFill>
          <a:ln w="28575" cap="rnd">
            <a:solidFill>
              <a:schemeClr val="accent1"/>
            </a:solidFill>
            <a:round/>
          </a:ln>
          <a:effectLst/>
        </c:spPr>
        <c:marker>
          <c:symbol val="none"/>
        </c:marker>
      </c:pivotFmt>
      <c:pivotFmt>
        <c:idx val="184"/>
        <c:spPr>
          <a:solidFill>
            <a:schemeClr val="accent1"/>
          </a:solidFill>
          <a:ln w="28575" cap="rnd">
            <a:solidFill>
              <a:schemeClr val="accent1"/>
            </a:solidFill>
            <a:round/>
          </a:ln>
          <a:effectLst/>
        </c:spPr>
        <c:marker>
          <c:symbol val="none"/>
        </c:marker>
      </c:pivotFmt>
      <c:pivotFmt>
        <c:idx val="185"/>
        <c:spPr>
          <a:solidFill>
            <a:schemeClr val="accent1"/>
          </a:solidFill>
          <a:ln w="28575" cap="rnd">
            <a:solidFill>
              <a:schemeClr val="accent1"/>
            </a:solidFill>
            <a:round/>
          </a:ln>
          <a:effectLst/>
        </c:spPr>
        <c:marker>
          <c:symbol val="none"/>
        </c:marker>
      </c:pivotFmt>
      <c:pivotFmt>
        <c:idx val="186"/>
        <c:spPr>
          <a:solidFill>
            <a:schemeClr val="accent1"/>
          </a:solidFill>
          <a:ln w="28575" cap="rnd">
            <a:solidFill>
              <a:schemeClr val="accent1"/>
            </a:solidFill>
            <a:round/>
          </a:ln>
          <a:effectLst/>
        </c:spPr>
        <c:marker>
          <c:symbol val="none"/>
        </c:marker>
      </c:pivotFmt>
      <c:pivotFmt>
        <c:idx val="187"/>
        <c:spPr>
          <a:solidFill>
            <a:schemeClr val="accent1"/>
          </a:solidFill>
          <a:ln w="28575" cap="rnd">
            <a:solidFill>
              <a:schemeClr val="accent1"/>
            </a:solidFill>
            <a:round/>
          </a:ln>
          <a:effectLst/>
        </c:spPr>
        <c:marker>
          <c:symbol val="none"/>
        </c:marker>
      </c:pivotFmt>
      <c:pivotFmt>
        <c:idx val="188"/>
        <c:spPr>
          <a:solidFill>
            <a:schemeClr val="accent1"/>
          </a:solidFill>
          <a:ln w="28575" cap="rnd">
            <a:solidFill>
              <a:schemeClr val="accent1"/>
            </a:solidFill>
            <a:round/>
          </a:ln>
          <a:effectLst/>
        </c:spPr>
        <c:marker>
          <c:symbol val="none"/>
        </c:marker>
      </c:pivotFmt>
      <c:pivotFmt>
        <c:idx val="189"/>
        <c:spPr>
          <a:solidFill>
            <a:schemeClr val="accent1"/>
          </a:solidFill>
          <a:ln w="28575" cap="rnd">
            <a:solidFill>
              <a:schemeClr val="accent1"/>
            </a:solidFill>
            <a:round/>
          </a:ln>
          <a:effectLst/>
        </c:spPr>
        <c:marker>
          <c:symbol val="none"/>
        </c:marker>
      </c:pivotFmt>
      <c:pivotFmt>
        <c:idx val="190"/>
        <c:spPr>
          <a:solidFill>
            <a:schemeClr val="accent1"/>
          </a:solidFill>
          <a:ln w="28575" cap="rnd">
            <a:solidFill>
              <a:schemeClr val="accent1"/>
            </a:solidFill>
            <a:round/>
          </a:ln>
          <a:effectLst/>
        </c:spPr>
        <c:marker>
          <c:symbol val="none"/>
        </c:marker>
      </c:pivotFmt>
      <c:pivotFmt>
        <c:idx val="191"/>
        <c:spPr>
          <a:solidFill>
            <a:schemeClr val="accent1"/>
          </a:solidFill>
          <a:ln w="28575" cap="rnd">
            <a:solidFill>
              <a:schemeClr val="accent1"/>
            </a:solidFill>
            <a:round/>
          </a:ln>
          <a:effectLst/>
        </c:spPr>
        <c:marker>
          <c:symbol val="none"/>
        </c:marker>
      </c:pivotFmt>
      <c:pivotFmt>
        <c:idx val="192"/>
        <c:spPr>
          <a:solidFill>
            <a:schemeClr val="accent1"/>
          </a:solidFill>
          <a:ln w="28575" cap="rnd">
            <a:solidFill>
              <a:schemeClr val="accent1"/>
            </a:solidFill>
            <a:round/>
          </a:ln>
          <a:effectLst/>
        </c:spPr>
        <c:marker>
          <c:symbol val="none"/>
        </c:marker>
      </c:pivotFmt>
      <c:pivotFmt>
        <c:idx val="193"/>
        <c:spPr>
          <a:solidFill>
            <a:schemeClr val="accent1"/>
          </a:solidFill>
          <a:ln w="28575" cap="rnd">
            <a:solidFill>
              <a:schemeClr val="accent1"/>
            </a:solidFill>
            <a:round/>
          </a:ln>
          <a:effectLst/>
        </c:spPr>
        <c:marker>
          <c:symbol val="none"/>
        </c:marker>
      </c:pivotFmt>
      <c:pivotFmt>
        <c:idx val="194"/>
        <c:spPr>
          <a:solidFill>
            <a:schemeClr val="accent1"/>
          </a:solidFill>
          <a:ln w="28575" cap="rnd">
            <a:solidFill>
              <a:schemeClr val="accent1"/>
            </a:solidFill>
            <a:round/>
          </a:ln>
          <a:effectLst/>
        </c:spPr>
        <c:marker>
          <c:symbol val="none"/>
        </c:marker>
      </c:pivotFmt>
      <c:pivotFmt>
        <c:idx val="195"/>
        <c:spPr>
          <a:solidFill>
            <a:schemeClr val="accent1"/>
          </a:solidFill>
          <a:ln w="28575" cap="rnd">
            <a:solidFill>
              <a:schemeClr val="accent1"/>
            </a:solidFill>
            <a:round/>
          </a:ln>
          <a:effectLst/>
        </c:spPr>
        <c:marker>
          <c:symbol val="none"/>
        </c:marker>
      </c:pivotFmt>
      <c:pivotFmt>
        <c:idx val="196"/>
        <c:spPr>
          <a:solidFill>
            <a:schemeClr val="accent1"/>
          </a:solidFill>
          <a:ln w="28575" cap="rnd">
            <a:solidFill>
              <a:schemeClr val="accent1"/>
            </a:solidFill>
            <a:round/>
          </a:ln>
          <a:effectLst/>
        </c:spPr>
        <c:marker>
          <c:symbol val="none"/>
        </c:marker>
      </c:pivotFmt>
      <c:pivotFmt>
        <c:idx val="197"/>
        <c:spPr>
          <a:solidFill>
            <a:schemeClr val="accent1"/>
          </a:solidFill>
          <a:ln w="28575" cap="rnd">
            <a:solidFill>
              <a:schemeClr val="accent1"/>
            </a:solidFill>
            <a:round/>
          </a:ln>
          <a:effectLst/>
        </c:spPr>
        <c:marker>
          <c:symbol val="none"/>
        </c:marker>
      </c:pivotFmt>
      <c:pivotFmt>
        <c:idx val="198"/>
        <c:spPr>
          <a:solidFill>
            <a:schemeClr val="accent1"/>
          </a:solidFill>
          <a:ln w="28575" cap="rnd">
            <a:solidFill>
              <a:schemeClr val="accent1"/>
            </a:solidFill>
            <a:round/>
          </a:ln>
          <a:effectLst/>
        </c:spPr>
        <c:marker>
          <c:symbol val="none"/>
        </c:marker>
      </c:pivotFmt>
      <c:pivotFmt>
        <c:idx val="199"/>
        <c:spPr>
          <a:solidFill>
            <a:schemeClr val="accent1"/>
          </a:solidFill>
          <a:ln w="28575" cap="rnd">
            <a:solidFill>
              <a:schemeClr val="accent1"/>
            </a:solidFill>
            <a:round/>
          </a:ln>
          <a:effectLst/>
        </c:spPr>
        <c:marker>
          <c:symbol val="none"/>
        </c:marker>
      </c:pivotFmt>
      <c:pivotFmt>
        <c:idx val="200"/>
        <c:spPr>
          <a:solidFill>
            <a:schemeClr val="accent1"/>
          </a:solidFill>
          <a:ln w="28575" cap="rnd">
            <a:solidFill>
              <a:schemeClr val="accent1"/>
            </a:solidFill>
            <a:round/>
          </a:ln>
          <a:effectLst/>
        </c:spPr>
        <c:marker>
          <c:symbol val="none"/>
        </c:marker>
      </c:pivotFmt>
      <c:pivotFmt>
        <c:idx val="201"/>
        <c:spPr>
          <a:solidFill>
            <a:schemeClr val="accent1"/>
          </a:solidFill>
          <a:ln w="28575" cap="rnd">
            <a:solidFill>
              <a:schemeClr val="accent1"/>
            </a:solidFill>
            <a:round/>
          </a:ln>
          <a:effectLst/>
        </c:spPr>
        <c:marker>
          <c:symbol val="none"/>
        </c:marker>
      </c:pivotFmt>
      <c:pivotFmt>
        <c:idx val="202"/>
        <c:spPr>
          <a:solidFill>
            <a:schemeClr val="accent1"/>
          </a:solidFill>
          <a:ln w="28575" cap="rnd">
            <a:solidFill>
              <a:schemeClr val="accent1"/>
            </a:solidFill>
            <a:round/>
          </a:ln>
          <a:effectLst/>
        </c:spPr>
        <c:marker>
          <c:symbol val="none"/>
        </c:marker>
      </c:pivotFmt>
      <c:pivotFmt>
        <c:idx val="203"/>
        <c:spPr>
          <a:solidFill>
            <a:schemeClr val="accent1"/>
          </a:solidFill>
          <a:ln w="28575" cap="rnd">
            <a:solidFill>
              <a:schemeClr val="accent1"/>
            </a:solidFill>
            <a:round/>
          </a:ln>
          <a:effectLst/>
        </c:spPr>
        <c:marker>
          <c:symbol val="none"/>
        </c:marker>
      </c:pivotFmt>
      <c:pivotFmt>
        <c:idx val="204"/>
        <c:spPr>
          <a:solidFill>
            <a:schemeClr val="accent1"/>
          </a:solidFill>
          <a:ln w="28575" cap="rnd">
            <a:solidFill>
              <a:schemeClr val="accent1"/>
            </a:solidFill>
            <a:round/>
          </a:ln>
          <a:effectLst/>
        </c:spPr>
        <c:marker>
          <c:symbol val="none"/>
        </c:marker>
      </c:pivotFmt>
      <c:pivotFmt>
        <c:idx val="205"/>
        <c:spPr>
          <a:solidFill>
            <a:schemeClr val="accent1"/>
          </a:solidFill>
          <a:ln w="28575" cap="rnd">
            <a:solidFill>
              <a:schemeClr val="accent1"/>
            </a:solidFill>
            <a:round/>
          </a:ln>
          <a:effectLst/>
        </c:spPr>
        <c:marker>
          <c:symbol val="none"/>
        </c:marker>
      </c:pivotFmt>
      <c:pivotFmt>
        <c:idx val="206"/>
        <c:spPr>
          <a:solidFill>
            <a:schemeClr val="accent1"/>
          </a:solidFill>
          <a:ln w="28575" cap="rnd">
            <a:solidFill>
              <a:schemeClr val="accent1"/>
            </a:solidFill>
            <a:round/>
          </a:ln>
          <a:effectLst/>
        </c:spPr>
        <c:marker>
          <c:symbol val="none"/>
        </c:marker>
      </c:pivotFmt>
      <c:pivotFmt>
        <c:idx val="207"/>
        <c:spPr>
          <a:solidFill>
            <a:schemeClr val="accent1"/>
          </a:solidFill>
          <a:ln w="28575" cap="rnd">
            <a:solidFill>
              <a:schemeClr val="accent1"/>
            </a:solidFill>
            <a:round/>
          </a:ln>
          <a:effectLst/>
        </c:spPr>
        <c:marker>
          <c:symbol val="none"/>
        </c:marker>
      </c:pivotFmt>
      <c:pivotFmt>
        <c:idx val="208"/>
        <c:spPr>
          <a:solidFill>
            <a:schemeClr val="accent1"/>
          </a:solidFill>
          <a:ln w="28575" cap="rnd">
            <a:solidFill>
              <a:schemeClr val="accent1"/>
            </a:solidFill>
            <a:round/>
          </a:ln>
          <a:effectLst/>
        </c:spPr>
        <c:marker>
          <c:symbol val="none"/>
        </c:marker>
      </c:pivotFmt>
      <c:pivotFmt>
        <c:idx val="209"/>
        <c:spPr>
          <a:solidFill>
            <a:schemeClr val="accent1"/>
          </a:solidFill>
          <a:ln w="28575" cap="rnd">
            <a:solidFill>
              <a:schemeClr val="accent1"/>
            </a:solidFill>
            <a:round/>
          </a:ln>
          <a:effectLst/>
        </c:spPr>
        <c:marker>
          <c:symbol val="none"/>
        </c:marker>
      </c:pivotFmt>
      <c:pivotFmt>
        <c:idx val="210"/>
        <c:spPr>
          <a:solidFill>
            <a:schemeClr val="accent1"/>
          </a:solidFill>
          <a:ln w="28575" cap="rnd">
            <a:solidFill>
              <a:schemeClr val="accent1"/>
            </a:solidFill>
            <a:round/>
          </a:ln>
          <a:effectLst/>
        </c:spPr>
        <c:marker>
          <c:symbol val="none"/>
        </c:marker>
      </c:pivotFmt>
      <c:pivotFmt>
        <c:idx val="211"/>
        <c:spPr>
          <a:solidFill>
            <a:schemeClr val="accent1"/>
          </a:solidFill>
          <a:ln w="28575" cap="rnd">
            <a:solidFill>
              <a:schemeClr val="accent1"/>
            </a:solidFill>
            <a:round/>
          </a:ln>
          <a:effectLst/>
        </c:spPr>
        <c:marker>
          <c:symbol val="none"/>
        </c:marker>
      </c:pivotFmt>
      <c:pivotFmt>
        <c:idx val="212"/>
        <c:spPr>
          <a:solidFill>
            <a:schemeClr val="accent1"/>
          </a:solidFill>
          <a:ln w="28575" cap="rnd">
            <a:solidFill>
              <a:schemeClr val="accent1"/>
            </a:solidFill>
            <a:round/>
          </a:ln>
          <a:effectLst/>
        </c:spPr>
        <c:marker>
          <c:symbol val="none"/>
        </c:marker>
      </c:pivotFmt>
      <c:pivotFmt>
        <c:idx val="213"/>
        <c:spPr>
          <a:solidFill>
            <a:schemeClr val="accent1"/>
          </a:solidFill>
          <a:ln w="28575" cap="rnd">
            <a:solidFill>
              <a:schemeClr val="accent1"/>
            </a:solidFill>
            <a:round/>
          </a:ln>
          <a:effectLst/>
        </c:spPr>
        <c:marker>
          <c:symbol val="none"/>
        </c:marker>
      </c:pivotFmt>
      <c:pivotFmt>
        <c:idx val="214"/>
        <c:spPr>
          <a:solidFill>
            <a:schemeClr val="accent1"/>
          </a:solidFill>
          <a:ln w="28575" cap="rnd">
            <a:solidFill>
              <a:schemeClr val="accent1"/>
            </a:solidFill>
            <a:round/>
          </a:ln>
          <a:effectLst/>
        </c:spPr>
        <c:marker>
          <c:symbol val="none"/>
        </c:marker>
      </c:pivotFmt>
      <c:pivotFmt>
        <c:idx val="215"/>
        <c:spPr>
          <a:solidFill>
            <a:schemeClr val="accent1"/>
          </a:solidFill>
          <a:ln w="28575" cap="rnd">
            <a:solidFill>
              <a:schemeClr val="accent1"/>
            </a:solidFill>
            <a:round/>
          </a:ln>
          <a:effectLst/>
        </c:spPr>
        <c:marker>
          <c:symbol val="none"/>
        </c:marker>
      </c:pivotFmt>
      <c:pivotFmt>
        <c:idx val="216"/>
        <c:spPr>
          <a:solidFill>
            <a:schemeClr val="accent1"/>
          </a:solidFill>
          <a:ln w="28575" cap="rnd">
            <a:solidFill>
              <a:schemeClr val="accent1"/>
            </a:solidFill>
            <a:round/>
          </a:ln>
          <a:effectLst/>
        </c:spPr>
        <c:marker>
          <c:symbol val="none"/>
        </c:marker>
      </c:pivotFmt>
      <c:pivotFmt>
        <c:idx val="217"/>
        <c:spPr>
          <a:solidFill>
            <a:schemeClr val="accent1"/>
          </a:solidFill>
          <a:ln w="28575" cap="rnd">
            <a:solidFill>
              <a:schemeClr val="accent1"/>
            </a:solidFill>
            <a:round/>
          </a:ln>
          <a:effectLst/>
        </c:spPr>
        <c:marker>
          <c:symbol val="none"/>
        </c:marker>
      </c:pivotFmt>
      <c:pivotFmt>
        <c:idx val="218"/>
        <c:spPr>
          <a:solidFill>
            <a:schemeClr val="accent1"/>
          </a:solidFill>
          <a:ln w="28575" cap="rnd">
            <a:solidFill>
              <a:schemeClr val="accent1"/>
            </a:solidFill>
            <a:round/>
          </a:ln>
          <a:effectLst/>
        </c:spPr>
        <c:marker>
          <c:symbol val="none"/>
        </c:marker>
      </c:pivotFmt>
      <c:pivotFmt>
        <c:idx val="219"/>
        <c:spPr>
          <a:solidFill>
            <a:schemeClr val="accent1"/>
          </a:solidFill>
          <a:ln w="28575" cap="rnd">
            <a:solidFill>
              <a:schemeClr val="accent1"/>
            </a:solidFill>
            <a:round/>
          </a:ln>
          <a:effectLst/>
        </c:spPr>
        <c:marker>
          <c:symbol val="none"/>
        </c:marker>
      </c:pivotFmt>
      <c:pivotFmt>
        <c:idx val="220"/>
        <c:spPr>
          <a:solidFill>
            <a:schemeClr val="accent1"/>
          </a:solidFill>
          <a:ln w="28575" cap="rnd">
            <a:solidFill>
              <a:schemeClr val="accent1"/>
            </a:solidFill>
            <a:round/>
          </a:ln>
          <a:effectLst/>
        </c:spPr>
        <c:marker>
          <c:symbol val="none"/>
        </c:marker>
      </c:pivotFmt>
      <c:pivotFmt>
        <c:idx val="221"/>
        <c:spPr>
          <a:solidFill>
            <a:schemeClr val="accent1"/>
          </a:solidFill>
          <a:ln w="28575" cap="rnd">
            <a:solidFill>
              <a:schemeClr val="accent2"/>
            </a:solidFill>
            <a:round/>
          </a:ln>
          <a:effectLst/>
        </c:spPr>
        <c:marker>
          <c:symbol val="none"/>
        </c:marker>
      </c:pivotFmt>
      <c:pivotFmt>
        <c:idx val="222"/>
        <c:spPr>
          <a:solidFill>
            <a:schemeClr val="accent1"/>
          </a:solidFill>
          <a:ln w="28575" cap="rnd">
            <a:solidFill>
              <a:schemeClr val="accent3"/>
            </a:solidFill>
            <a:round/>
          </a:ln>
          <a:effectLst/>
        </c:spPr>
        <c:marker>
          <c:symbol val="none"/>
        </c:marker>
      </c:pivotFmt>
      <c:pivotFmt>
        <c:idx val="223"/>
        <c:spPr>
          <a:solidFill>
            <a:schemeClr val="accent1"/>
          </a:solidFill>
          <a:ln w="28575" cap="rnd">
            <a:solidFill>
              <a:schemeClr val="accent4"/>
            </a:solidFill>
            <a:round/>
          </a:ln>
          <a:effectLst/>
        </c:spPr>
        <c:marker>
          <c:symbol val="none"/>
        </c:marker>
      </c:pivotFmt>
      <c:pivotFmt>
        <c:idx val="224"/>
        <c:spPr>
          <a:solidFill>
            <a:schemeClr val="accent1"/>
          </a:solidFill>
          <a:ln w="28575" cap="rnd">
            <a:solidFill>
              <a:schemeClr val="accent5"/>
            </a:solidFill>
            <a:round/>
          </a:ln>
          <a:effectLst/>
        </c:spPr>
        <c:marker>
          <c:symbol val="none"/>
        </c:marker>
      </c:pivotFmt>
      <c:pivotFmt>
        <c:idx val="225"/>
        <c:spPr>
          <a:solidFill>
            <a:schemeClr val="accent1"/>
          </a:solidFill>
          <a:ln w="28575" cap="rnd">
            <a:solidFill>
              <a:schemeClr val="accent6"/>
            </a:solidFill>
            <a:round/>
          </a:ln>
          <a:effectLst/>
        </c:spPr>
        <c:marker>
          <c:symbol val="none"/>
        </c:marker>
      </c:pivotFmt>
      <c:pivotFmt>
        <c:idx val="226"/>
        <c:spPr>
          <a:solidFill>
            <a:schemeClr val="accent1"/>
          </a:solidFill>
          <a:ln w="28575" cap="rnd">
            <a:solidFill>
              <a:schemeClr val="accent1">
                <a:lumMod val="60000"/>
              </a:schemeClr>
            </a:solidFill>
            <a:round/>
          </a:ln>
          <a:effectLst/>
        </c:spPr>
        <c:marker>
          <c:symbol val="none"/>
        </c:marker>
      </c:pivotFmt>
      <c:pivotFmt>
        <c:idx val="227"/>
        <c:spPr>
          <a:solidFill>
            <a:schemeClr val="accent1"/>
          </a:solidFill>
          <a:ln w="28575" cap="rnd">
            <a:solidFill>
              <a:schemeClr val="accent2">
                <a:lumMod val="60000"/>
              </a:schemeClr>
            </a:solidFill>
            <a:round/>
          </a:ln>
          <a:effectLst/>
        </c:spPr>
        <c:marker>
          <c:symbol val="none"/>
        </c:marker>
      </c:pivotFmt>
      <c:pivotFmt>
        <c:idx val="228"/>
        <c:spPr>
          <a:solidFill>
            <a:schemeClr val="accent1"/>
          </a:solidFill>
          <a:ln w="28575" cap="rnd">
            <a:solidFill>
              <a:schemeClr val="accent3">
                <a:lumMod val="60000"/>
              </a:schemeClr>
            </a:solidFill>
            <a:round/>
          </a:ln>
          <a:effectLst/>
        </c:spPr>
        <c:marker>
          <c:symbol val="none"/>
        </c:marker>
      </c:pivotFmt>
      <c:pivotFmt>
        <c:idx val="229"/>
        <c:spPr>
          <a:solidFill>
            <a:schemeClr val="accent1"/>
          </a:solidFill>
          <a:ln w="28575" cap="rnd">
            <a:solidFill>
              <a:schemeClr val="accent4">
                <a:lumMod val="60000"/>
              </a:schemeClr>
            </a:solidFill>
            <a:round/>
          </a:ln>
          <a:effectLst/>
        </c:spPr>
        <c:marker>
          <c:symbol val="none"/>
        </c:marker>
      </c:pivotFmt>
      <c:pivotFmt>
        <c:idx val="230"/>
        <c:spPr>
          <a:solidFill>
            <a:schemeClr val="accent1"/>
          </a:solidFill>
          <a:ln w="28575" cap="rnd">
            <a:solidFill>
              <a:schemeClr val="accent5">
                <a:lumMod val="60000"/>
              </a:schemeClr>
            </a:solidFill>
            <a:round/>
          </a:ln>
          <a:effectLst/>
        </c:spPr>
        <c:marker>
          <c:symbol val="none"/>
        </c:marker>
      </c:pivotFmt>
      <c:pivotFmt>
        <c:idx val="231"/>
        <c:spPr>
          <a:solidFill>
            <a:schemeClr val="accent1"/>
          </a:solidFill>
          <a:ln w="28575" cap="rnd">
            <a:solidFill>
              <a:schemeClr val="accent6">
                <a:lumMod val="60000"/>
              </a:schemeClr>
            </a:solidFill>
            <a:round/>
          </a:ln>
          <a:effectLst/>
        </c:spPr>
        <c:marker>
          <c:symbol val="none"/>
        </c:marker>
      </c:pivotFmt>
      <c:pivotFmt>
        <c:idx val="232"/>
        <c:spPr>
          <a:solidFill>
            <a:schemeClr val="accent1"/>
          </a:solidFill>
          <a:ln w="28575" cap="rnd">
            <a:solidFill>
              <a:schemeClr val="accent1">
                <a:lumMod val="80000"/>
                <a:lumOff val="20000"/>
              </a:schemeClr>
            </a:solidFill>
            <a:round/>
          </a:ln>
          <a:effectLst/>
        </c:spPr>
        <c:marker>
          <c:symbol val="none"/>
        </c:marker>
      </c:pivotFmt>
      <c:pivotFmt>
        <c:idx val="233"/>
        <c:spPr>
          <a:solidFill>
            <a:schemeClr val="accent1"/>
          </a:solidFill>
          <a:ln w="28575" cap="rnd">
            <a:solidFill>
              <a:schemeClr val="accent2">
                <a:lumMod val="80000"/>
                <a:lumOff val="20000"/>
              </a:schemeClr>
            </a:solidFill>
            <a:round/>
          </a:ln>
          <a:effectLst/>
        </c:spPr>
        <c:marker>
          <c:symbol val="none"/>
        </c:marker>
      </c:pivotFmt>
      <c:pivotFmt>
        <c:idx val="234"/>
        <c:spPr>
          <a:solidFill>
            <a:schemeClr val="accent1"/>
          </a:solidFill>
          <a:ln w="28575" cap="rnd">
            <a:solidFill>
              <a:schemeClr val="accent3">
                <a:lumMod val="80000"/>
                <a:lumOff val="20000"/>
              </a:schemeClr>
            </a:solidFill>
            <a:round/>
          </a:ln>
          <a:effectLst/>
        </c:spPr>
        <c:marker>
          <c:symbol val="none"/>
        </c:marker>
      </c:pivotFmt>
      <c:pivotFmt>
        <c:idx val="235"/>
        <c:spPr>
          <a:solidFill>
            <a:schemeClr val="accent1"/>
          </a:solidFill>
          <a:ln w="28575" cap="rnd">
            <a:solidFill>
              <a:schemeClr val="accent4">
                <a:lumMod val="80000"/>
                <a:lumOff val="20000"/>
              </a:schemeClr>
            </a:solidFill>
            <a:round/>
          </a:ln>
          <a:effectLst/>
        </c:spPr>
        <c:marker>
          <c:symbol val="none"/>
        </c:marker>
      </c:pivotFmt>
      <c:pivotFmt>
        <c:idx val="236"/>
        <c:spPr>
          <a:solidFill>
            <a:schemeClr val="accent1"/>
          </a:solidFill>
          <a:ln w="28575" cap="rnd">
            <a:solidFill>
              <a:schemeClr val="accent5">
                <a:lumMod val="80000"/>
                <a:lumOff val="20000"/>
              </a:schemeClr>
            </a:solidFill>
            <a:round/>
          </a:ln>
          <a:effectLst/>
        </c:spPr>
        <c:marker>
          <c:symbol val="none"/>
        </c:marker>
      </c:pivotFmt>
      <c:pivotFmt>
        <c:idx val="237"/>
        <c:spPr>
          <a:solidFill>
            <a:schemeClr val="accent1"/>
          </a:solidFill>
          <a:ln w="28575" cap="rnd">
            <a:solidFill>
              <a:schemeClr val="accent6">
                <a:lumMod val="80000"/>
                <a:lumOff val="20000"/>
              </a:schemeClr>
            </a:solidFill>
            <a:round/>
          </a:ln>
          <a:effectLst/>
        </c:spPr>
        <c:marker>
          <c:symbol val="none"/>
        </c:marker>
      </c:pivotFmt>
      <c:pivotFmt>
        <c:idx val="238"/>
        <c:spPr>
          <a:solidFill>
            <a:schemeClr val="accent1"/>
          </a:solidFill>
          <a:ln w="28575" cap="rnd">
            <a:solidFill>
              <a:schemeClr val="accent1">
                <a:lumMod val="80000"/>
              </a:schemeClr>
            </a:solidFill>
            <a:round/>
          </a:ln>
          <a:effectLst/>
        </c:spPr>
        <c:marker>
          <c:symbol val="none"/>
        </c:marker>
      </c:pivotFmt>
      <c:pivotFmt>
        <c:idx val="239"/>
        <c:spPr>
          <a:solidFill>
            <a:schemeClr val="accent1"/>
          </a:solidFill>
          <a:ln w="28575" cap="rnd">
            <a:solidFill>
              <a:schemeClr val="accent2">
                <a:lumMod val="80000"/>
              </a:schemeClr>
            </a:solidFill>
            <a:round/>
          </a:ln>
          <a:effectLst/>
        </c:spPr>
        <c:marker>
          <c:symbol val="none"/>
        </c:marker>
      </c:pivotFmt>
      <c:pivotFmt>
        <c:idx val="240"/>
        <c:spPr>
          <a:ln w="28575" cap="rnd">
            <a:solidFill>
              <a:schemeClr val="accent1"/>
            </a:solidFill>
            <a:round/>
          </a:ln>
          <a:effectLst/>
        </c:spPr>
        <c:marker>
          <c:symbol val="circle"/>
          <c:size val="5"/>
          <c:spPr>
            <a:solidFill>
              <a:schemeClr val="accent1"/>
            </a:solidFill>
            <a:ln w="9525">
              <a:solidFill>
                <a:schemeClr val="accent1"/>
              </a:solidFill>
            </a:ln>
            <a:effectLst/>
          </c:spPr>
        </c:marker>
      </c:pivotFmt>
      <c:pivotFmt>
        <c:idx val="241"/>
      </c:pivotFmt>
      <c:pivotFmt>
        <c:idx val="242"/>
      </c:pivotFmt>
    </c:pivotFmts>
    <c:plotArea>
      <c:layout>
        <c:manualLayout>
          <c:layoutTarget val="inner"/>
          <c:xMode val="edge"/>
          <c:yMode val="edge"/>
          <c:x val="3.2999620625720982E-2"/>
          <c:y val="0.16188024242351254"/>
          <c:w val="0.8541263810496259"/>
          <c:h val="0.63270632492939849"/>
        </c:manualLayout>
      </c:layout>
      <c:lineChart>
        <c:grouping val="stacked"/>
        <c:varyColors val="0"/>
        <c:ser>
          <c:idx val="0"/>
          <c:order val="0"/>
          <c:tx>
            <c:strRef>
              <c:f>Sheet1!$G$136:$G$137</c:f>
              <c:strCache>
                <c:ptCount val="1"/>
                <c:pt idx="0">
                  <c:v>1</c:v>
                </c:pt>
              </c:strCache>
            </c:strRef>
          </c:tx>
          <c:cat>
            <c:strRef>
              <c:f>Sheet1!$F$138:$F$162</c:f>
              <c:strCache>
                <c:ptCount val="24"/>
                <c:pt idx="0">
                  <c:v>-12</c:v>
                </c:pt>
                <c:pt idx="1">
                  <c:v>-11</c:v>
                </c:pt>
                <c:pt idx="2">
                  <c:v>-10</c:v>
                </c:pt>
                <c:pt idx="3">
                  <c:v>-9</c:v>
                </c:pt>
                <c:pt idx="4">
                  <c:v>-8</c:v>
                </c:pt>
                <c:pt idx="5">
                  <c:v>-7</c:v>
                </c:pt>
                <c:pt idx="6">
                  <c:v>-6</c:v>
                </c:pt>
                <c:pt idx="7">
                  <c:v>-5</c:v>
                </c:pt>
                <c:pt idx="8">
                  <c:v>-4</c:v>
                </c:pt>
                <c:pt idx="9">
                  <c:v>-3</c:v>
                </c:pt>
                <c:pt idx="10">
                  <c:v>-2</c:v>
                </c:pt>
                <c:pt idx="11">
                  <c:v>-1</c:v>
                </c:pt>
                <c:pt idx="12">
                  <c:v>1</c:v>
                </c:pt>
                <c:pt idx="13">
                  <c:v>2</c:v>
                </c:pt>
                <c:pt idx="14">
                  <c:v>3</c:v>
                </c:pt>
                <c:pt idx="15">
                  <c:v>4</c:v>
                </c:pt>
                <c:pt idx="16">
                  <c:v>5</c:v>
                </c:pt>
                <c:pt idx="17">
                  <c:v>6</c:v>
                </c:pt>
                <c:pt idx="18">
                  <c:v>7</c:v>
                </c:pt>
                <c:pt idx="19">
                  <c:v>8</c:v>
                </c:pt>
                <c:pt idx="20">
                  <c:v>9</c:v>
                </c:pt>
                <c:pt idx="21">
                  <c:v>10</c:v>
                </c:pt>
                <c:pt idx="22">
                  <c:v>11</c:v>
                </c:pt>
                <c:pt idx="23">
                  <c:v>12</c:v>
                </c:pt>
              </c:strCache>
            </c:strRef>
          </c:cat>
          <c:val>
            <c:numRef>
              <c:f>Sheet1!$G$138:$G$162</c:f>
              <c:numCache>
                <c:formatCode>General</c:formatCode>
                <c:ptCount val="24"/>
                <c:pt idx="0">
                  <c:v>2</c:v>
                </c:pt>
                <c:pt idx="1">
                  <c:v>1</c:v>
                </c:pt>
                <c:pt idx="2">
                  <c:v>0</c:v>
                </c:pt>
                <c:pt idx="3">
                  <c:v>1</c:v>
                </c:pt>
                <c:pt idx="4">
                  <c:v>1</c:v>
                </c:pt>
                <c:pt idx="5">
                  <c:v>0</c:v>
                </c:pt>
                <c:pt idx="6">
                  <c:v>2</c:v>
                </c:pt>
                <c:pt idx="7">
                  <c:v>1</c:v>
                </c:pt>
                <c:pt idx="8">
                  <c:v>0</c:v>
                </c:pt>
                <c:pt idx="9">
                  <c:v>0</c:v>
                </c:pt>
                <c:pt idx="10">
                  <c:v>1</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smooth val="0"/>
          <c:extLst xmlns:c16r2="http://schemas.microsoft.com/office/drawing/2015/06/chart">
            <c:ext xmlns:c16="http://schemas.microsoft.com/office/drawing/2014/chart" uri="{C3380CC4-5D6E-409C-BE32-E72D297353CC}">
              <c16:uniqueId val="{00000000-54DE-47D8-982A-2515D7577ABF}"/>
            </c:ext>
          </c:extLst>
        </c:ser>
        <c:dLbls>
          <c:showLegendKey val="0"/>
          <c:showVal val="0"/>
          <c:showCatName val="0"/>
          <c:showSerName val="0"/>
          <c:showPercent val="0"/>
          <c:showBubbleSize val="0"/>
        </c:dLbls>
        <c:marker val="1"/>
        <c:smooth val="0"/>
        <c:axId val="190921728"/>
        <c:axId val="190928000"/>
      </c:lineChart>
      <c:catAx>
        <c:axId val="190921728"/>
        <c:scaling>
          <c:orientation val="minMax"/>
        </c:scaling>
        <c:delete val="0"/>
        <c:axPos val="b"/>
        <c:title>
          <c:tx>
            <c:rich>
              <a:bodyPr rot="0" vert="horz"/>
              <a:lstStyle/>
              <a:p>
                <a:pPr>
                  <a:defRPr/>
                </a:pPr>
                <a:r>
                  <a:rPr lang="en-GB"/>
                  <a:t>Timeline</a:t>
                </a:r>
              </a:p>
            </c:rich>
          </c:tx>
          <c:overlay val="0"/>
          <c:spPr>
            <a:noFill/>
            <a:ln>
              <a:noFill/>
            </a:ln>
            <a:effectLst/>
          </c:sp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vert="horz"/>
          <a:lstStyle/>
          <a:p>
            <a:pPr>
              <a:defRPr/>
            </a:pPr>
            <a:endParaRPr lang="en-US"/>
          </a:p>
        </c:txPr>
        <c:crossAx val="190928000"/>
        <c:crosses val="autoZero"/>
        <c:auto val="1"/>
        <c:lblAlgn val="ctr"/>
        <c:lblOffset val="100"/>
        <c:noMultiLvlLbl val="0"/>
      </c:catAx>
      <c:valAx>
        <c:axId val="19092800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vert="horz"/>
          <a:lstStyle/>
          <a:p>
            <a:pPr>
              <a:defRPr/>
            </a:pPr>
            <a:endParaRPr lang="en-US"/>
          </a:p>
        </c:txPr>
        <c:crossAx val="190921728"/>
        <c:crosses val="autoZero"/>
        <c:crossBetween val="between"/>
      </c:valAx>
      <c:spPr>
        <a:noFill/>
        <a:ln>
          <a:noFill/>
        </a:ln>
        <a:effectLst/>
      </c:spPr>
    </c:plotArea>
    <c:legend>
      <c:legendPos val="r"/>
      <c:overlay val="0"/>
      <c:spPr>
        <a:noFill/>
        <a:ln>
          <a:noFill/>
        </a:ln>
        <a:effectLst/>
      </c:spPr>
      <c:txPr>
        <a:bodyPr rot="0" vert="horz"/>
        <a:lstStyle/>
        <a:p>
          <a:pPr>
            <a:defRPr/>
          </a:pPr>
          <a:endParaRPr lang="en-US"/>
        </a:p>
      </c:txPr>
    </c:legend>
    <c:plotVisOnly val="1"/>
    <c:dispBlanksAs val="zero"/>
    <c:showDLblsOverMax val="0"/>
  </c:chart>
  <c:spPr>
    <a:solidFill>
      <a:schemeClr val="bg1"/>
    </a:solidFill>
    <a:ln w="9525" cap="flat" cmpd="sng" algn="ctr">
      <a:solidFill>
        <a:sysClr val="windowText" lastClr="000000">
          <a:lumMod val="75000"/>
          <a:lumOff val="25000"/>
        </a:sysClr>
      </a:solid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2"/>
  <c:extLst xmlns:c16r2="http://schemas.microsoft.com/office/drawing/2015/06/chart">
    <c:ext xmlns:c16="http://schemas.microsoft.com/office/drawing/2014/chart" uri="{E28EC0CA-F0BB-4C9C-879D-F8772B89E7AC}">
      <c16:pivotOptions16>
        <c16:showExpandCollapseFieldButtons val="1"/>
      </c16:pivotOptions16>
    </c:ex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dLbls>
          <c:showLegendKey val="0"/>
          <c:showVal val="0"/>
          <c:showCatName val="0"/>
          <c:showSerName val="0"/>
          <c:showPercent val="0"/>
          <c:showBubbleSize val="0"/>
        </c:dLbls>
        <c:gapWidth val="219"/>
        <c:overlap val="-27"/>
        <c:axId val="189301888"/>
        <c:axId val="189303424"/>
      </c:barChart>
      <c:catAx>
        <c:axId val="1893018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9303424"/>
        <c:crosses val="autoZero"/>
        <c:auto val="1"/>
        <c:lblAlgn val="ctr"/>
        <c:lblOffset val="100"/>
        <c:noMultiLvlLbl val="0"/>
      </c:catAx>
      <c:valAx>
        <c:axId val="1893034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930188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pivotSource>
    <c:name>[SHarED Trust Data Dashboard v3.0.xlsx]Sheet1!PivotTable9</c:name>
    <c:fmtId val="2"/>
  </c:pivotSource>
  <c:chart>
    <c:title>
      <c:tx>
        <c:rich>
          <a:bodyPr rot="0" spcFirstLastPara="1" vertOverflow="ellipsis" vert="horz" wrap="square" anchor="ctr" anchorCtr="1"/>
          <a:lstStyle/>
          <a:p>
            <a:pPr algn="ctr" rtl="0">
              <a:defRPr lang="en-GB"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sz="1800" b="1" i="0" u="none" strike="noStrike" kern="1200" baseline="0">
                <a:solidFill>
                  <a:sysClr val="windowText" lastClr="000000"/>
                </a:solidFill>
                <a:latin typeface="Arial" panose="020B0604020202020204" pitchFamily="34" charset="0"/>
                <a:ea typeface="+mn-ea"/>
                <a:cs typeface="Arial" panose="020B0604020202020204" pitchFamily="34" charset="0"/>
              </a:rPr>
              <a:t>Emergency Department Attendances</a:t>
            </a:r>
          </a:p>
        </c:rich>
      </c:tx>
      <c:layout>
        <c:manualLayout>
          <c:xMode val="edge"/>
          <c:yMode val="edge"/>
          <c:x val="0.25970855332384207"/>
          <c:y val="4.9426011163181217E-2"/>
        </c:manualLayout>
      </c:layout>
      <c:overlay val="0"/>
      <c:spPr>
        <a:noFill/>
        <a:ln>
          <a:noFill/>
        </a:ln>
        <a:effectLst/>
      </c:spPr>
    </c:title>
    <c:autoTitleDeleted val="0"/>
    <c:pivotFmts>
      <c:pivotFmt>
        <c:idx val="0"/>
        <c:spPr>
          <a:solidFill>
            <a:schemeClr val="accent1"/>
          </a:solidFill>
          <a:ln w="28575" cap="rnd">
            <a:solidFill>
              <a:schemeClr val="accent1"/>
            </a:solidFill>
            <a:round/>
          </a:ln>
          <a:effectLst/>
        </c:spPr>
        <c:marker>
          <c:symbol val="none"/>
        </c:marker>
      </c:pivotFmt>
      <c:pivotFmt>
        <c:idx val="1"/>
        <c:spPr>
          <a:solidFill>
            <a:schemeClr val="accent1"/>
          </a:solidFill>
          <a:ln w="28575" cap="rnd">
            <a:solidFill>
              <a:schemeClr val="accent1"/>
            </a:solidFill>
            <a:round/>
          </a:ln>
          <a:effectLst/>
        </c:spPr>
        <c:marker>
          <c:symbol val="none"/>
        </c:marker>
      </c:pivotFmt>
      <c:pivotFmt>
        <c:idx val="2"/>
        <c:spPr>
          <a:solidFill>
            <a:schemeClr val="accent1"/>
          </a:solidFill>
          <a:ln w="28575" cap="rnd">
            <a:solidFill>
              <a:schemeClr val="accent1"/>
            </a:solidFill>
            <a:round/>
          </a:ln>
          <a:effectLst/>
        </c:spPr>
        <c:marker>
          <c:symbol val="none"/>
        </c:marker>
      </c:pivotFmt>
      <c:pivotFmt>
        <c:idx val="3"/>
        <c:spPr>
          <a:solidFill>
            <a:schemeClr val="accent1"/>
          </a:solidFill>
          <a:ln w="28575" cap="rnd">
            <a:solidFill>
              <a:schemeClr val="accent1"/>
            </a:solidFill>
            <a:round/>
          </a:ln>
          <a:effectLst/>
        </c:spPr>
        <c:marker>
          <c:symbol val="none"/>
        </c:marker>
      </c:pivotFmt>
      <c:pivotFmt>
        <c:idx val="4"/>
        <c:spPr>
          <a:solidFill>
            <a:schemeClr val="accent1"/>
          </a:solidFill>
          <a:ln w="28575" cap="rnd">
            <a:solidFill>
              <a:schemeClr val="accent1"/>
            </a:solidFill>
            <a:round/>
          </a:ln>
          <a:effectLst/>
        </c:spPr>
        <c:marker>
          <c:symbol val="none"/>
        </c:marker>
      </c:pivotFmt>
      <c:pivotFmt>
        <c:idx val="5"/>
        <c:spPr>
          <a:solidFill>
            <a:schemeClr val="accent1"/>
          </a:solidFill>
          <a:ln w="28575" cap="rnd">
            <a:solidFill>
              <a:schemeClr val="accent1"/>
            </a:solidFill>
            <a:round/>
          </a:ln>
          <a:effectLst/>
        </c:spPr>
        <c:marker>
          <c:symbol val="none"/>
        </c:marker>
      </c:pivotFmt>
      <c:pivotFmt>
        <c:idx val="6"/>
        <c:spPr>
          <a:solidFill>
            <a:schemeClr val="accent1"/>
          </a:solidFill>
          <a:ln w="28575" cap="rnd">
            <a:solidFill>
              <a:schemeClr val="accent1"/>
            </a:solidFill>
            <a:round/>
          </a:ln>
          <a:effectLst/>
        </c:spPr>
        <c:marker>
          <c:symbol val="none"/>
        </c:marker>
      </c:pivotFmt>
      <c:pivotFmt>
        <c:idx val="7"/>
        <c:spPr>
          <a:solidFill>
            <a:schemeClr val="accent1"/>
          </a:solidFill>
          <a:ln w="28575" cap="rnd">
            <a:solidFill>
              <a:schemeClr val="accent1"/>
            </a:solidFill>
            <a:round/>
          </a:ln>
          <a:effectLst/>
        </c:spPr>
        <c:marker>
          <c:symbol val="none"/>
        </c:marker>
      </c:pivotFmt>
      <c:pivotFmt>
        <c:idx val="8"/>
        <c:spPr>
          <a:solidFill>
            <a:schemeClr val="accent1"/>
          </a:solidFill>
          <a:ln w="28575" cap="rnd">
            <a:solidFill>
              <a:schemeClr val="accent1"/>
            </a:solidFill>
            <a:round/>
          </a:ln>
          <a:effectLst/>
        </c:spPr>
        <c:marker>
          <c:symbol val="none"/>
        </c:marker>
      </c:pivotFmt>
      <c:pivotFmt>
        <c:idx val="9"/>
        <c:spPr>
          <a:solidFill>
            <a:schemeClr val="accent1"/>
          </a:solidFill>
          <a:ln w="28575" cap="rnd">
            <a:solidFill>
              <a:schemeClr val="accent1"/>
            </a:solidFill>
            <a:round/>
          </a:ln>
          <a:effectLst/>
        </c:spPr>
        <c:marker>
          <c:symbol val="none"/>
        </c:marker>
      </c:pivotFmt>
      <c:pivotFmt>
        <c:idx val="10"/>
        <c:spPr>
          <a:solidFill>
            <a:schemeClr val="accent1"/>
          </a:solidFill>
          <a:ln w="28575" cap="rnd">
            <a:solidFill>
              <a:schemeClr val="accent1"/>
            </a:solidFill>
            <a:round/>
          </a:ln>
          <a:effectLst/>
        </c:spPr>
        <c:marker>
          <c:symbol val="none"/>
        </c:marker>
      </c:pivotFmt>
      <c:pivotFmt>
        <c:idx val="11"/>
        <c:spPr>
          <a:solidFill>
            <a:schemeClr val="accent1"/>
          </a:solidFill>
          <a:ln w="28575" cap="rnd">
            <a:solidFill>
              <a:schemeClr val="accent1"/>
            </a:solidFill>
            <a:round/>
          </a:ln>
          <a:effectLst/>
        </c:spPr>
        <c:marker>
          <c:symbol val="none"/>
        </c:marker>
      </c:pivotFmt>
      <c:pivotFmt>
        <c:idx val="12"/>
        <c:spPr>
          <a:solidFill>
            <a:schemeClr val="accent1"/>
          </a:solidFill>
          <a:ln w="28575" cap="rnd">
            <a:solidFill>
              <a:schemeClr val="accent1"/>
            </a:solidFill>
            <a:round/>
          </a:ln>
          <a:effectLst/>
        </c:spPr>
        <c:marker>
          <c:symbol val="none"/>
        </c:marker>
      </c:pivotFmt>
      <c:pivotFmt>
        <c:idx val="13"/>
        <c:spPr>
          <a:solidFill>
            <a:schemeClr val="accent1"/>
          </a:solidFill>
          <a:ln w="28575" cap="rnd">
            <a:solidFill>
              <a:schemeClr val="accent1"/>
            </a:solidFill>
            <a:round/>
          </a:ln>
          <a:effectLst/>
        </c:spPr>
        <c:marker>
          <c:symbol val="none"/>
        </c:marker>
      </c:pivotFmt>
      <c:pivotFmt>
        <c:idx val="14"/>
        <c:spPr>
          <a:solidFill>
            <a:schemeClr val="accent1"/>
          </a:solidFill>
          <a:ln w="28575" cap="rnd">
            <a:solidFill>
              <a:schemeClr val="accent1"/>
            </a:solidFill>
            <a:round/>
          </a:ln>
          <a:effectLst/>
        </c:spPr>
        <c:marker>
          <c:symbol val="none"/>
        </c:marker>
      </c:pivotFmt>
      <c:pivotFmt>
        <c:idx val="15"/>
        <c:spPr>
          <a:solidFill>
            <a:schemeClr val="accent1"/>
          </a:solidFill>
          <a:ln w="28575" cap="rnd">
            <a:solidFill>
              <a:schemeClr val="accent1"/>
            </a:solidFill>
            <a:round/>
          </a:ln>
          <a:effectLst/>
        </c:spPr>
        <c:marker>
          <c:symbol val="none"/>
        </c:marker>
      </c:pivotFmt>
      <c:pivotFmt>
        <c:idx val="16"/>
        <c:spPr>
          <a:solidFill>
            <a:schemeClr val="accent1"/>
          </a:solidFill>
          <a:ln w="28575" cap="rnd">
            <a:solidFill>
              <a:schemeClr val="accent1"/>
            </a:solidFill>
            <a:round/>
          </a:ln>
          <a:effectLst/>
        </c:spPr>
        <c:marker>
          <c:symbol val="none"/>
        </c:marker>
      </c:pivotFmt>
      <c:pivotFmt>
        <c:idx val="17"/>
        <c:spPr>
          <a:solidFill>
            <a:schemeClr val="accent1"/>
          </a:solidFill>
          <a:ln w="28575" cap="rnd">
            <a:solidFill>
              <a:schemeClr val="accent1"/>
            </a:solidFill>
            <a:round/>
          </a:ln>
          <a:effectLst/>
        </c:spPr>
        <c:marker>
          <c:symbol val="none"/>
        </c:marker>
      </c:pivotFmt>
      <c:pivotFmt>
        <c:idx val="18"/>
        <c:spPr>
          <a:solidFill>
            <a:schemeClr val="accent1"/>
          </a:solidFill>
          <a:ln w="28575" cap="rnd">
            <a:solidFill>
              <a:schemeClr val="accent1"/>
            </a:solidFill>
            <a:round/>
          </a:ln>
          <a:effectLst/>
        </c:spPr>
        <c:marker>
          <c:symbol val="none"/>
        </c:marker>
      </c:pivotFmt>
      <c:pivotFmt>
        <c:idx val="19"/>
        <c:spPr>
          <a:solidFill>
            <a:schemeClr val="accent1"/>
          </a:solidFill>
          <a:ln w="28575" cap="rnd">
            <a:solidFill>
              <a:schemeClr val="accent1"/>
            </a:solidFill>
            <a:round/>
          </a:ln>
          <a:effectLst/>
        </c:spPr>
        <c:marker>
          <c:symbol val="none"/>
        </c:marker>
      </c:pivotFmt>
      <c:pivotFmt>
        <c:idx val="20"/>
        <c:spPr>
          <a:solidFill>
            <a:schemeClr val="accent1"/>
          </a:solidFill>
          <a:ln w="28575" cap="rnd">
            <a:solidFill>
              <a:schemeClr val="accent1"/>
            </a:solidFill>
            <a:round/>
          </a:ln>
          <a:effectLst/>
        </c:spPr>
        <c:marker>
          <c:symbol val="none"/>
        </c:marker>
      </c:pivotFmt>
      <c:pivotFmt>
        <c:idx val="21"/>
        <c:spPr>
          <a:solidFill>
            <a:schemeClr val="accent1"/>
          </a:solidFill>
          <a:ln w="28575" cap="rnd">
            <a:solidFill>
              <a:schemeClr val="accent1"/>
            </a:solidFill>
            <a:round/>
          </a:ln>
          <a:effectLst/>
        </c:spPr>
        <c:marker>
          <c:symbol val="none"/>
        </c:marker>
      </c:pivotFmt>
      <c:pivotFmt>
        <c:idx val="22"/>
        <c:spPr>
          <a:solidFill>
            <a:schemeClr val="accent1"/>
          </a:solidFill>
          <a:ln w="28575" cap="rnd">
            <a:solidFill>
              <a:schemeClr val="accent1"/>
            </a:solidFill>
            <a:round/>
          </a:ln>
          <a:effectLst/>
        </c:spPr>
        <c:marker>
          <c:symbol val="none"/>
        </c:marker>
      </c:pivotFmt>
      <c:pivotFmt>
        <c:idx val="23"/>
        <c:spPr>
          <a:solidFill>
            <a:schemeClr val="accent1"/>
          </a:solidFill>
          <a:ln w="28575" cap="rnd">
            <a:solidFill>
              <a:schemeClr val="accent1"/>
            </a:solidFill>
            <a:round/>
          </a:ln>
          <a:effectLst/>
        </c:spPr>
        <c:marker>
          <c:symbol val="none"/>
        </c:marker>
      </c:pivotFmt>
      <c:pivotFmt>
        <c:idx val="24"/>
        <c:spPr>
          <a:solidFill>
            <a:schemeClr val="accent1"/>
          </a:solidFill>
          <a:ln w="28575" cap="rnd">
            <a:solidFill>
              <a:schemeClr val="accent1"/>
            </a:solidFill>
            <a:round/>
          </a:ln>
          <a:effectLst/>
        </c:spPr>
        <c:marker>
          <c:symbol val="none"/>
        </c:marker>
      </c:pivotFmt>
      <c:pivotFmt>
        <c:idx val="25"/>
        <c:spPr>
          <a:solidFill>
            <a:schemeClr val="accent1"/>
          </a:solidFill>
          <a:ln w="28575" cap="rnd">
            <a:solidFill>
              <a:schemeClr val="accent1"/>
            </a:solidFill>
            <a:round/>
          </a:ln>
          <a:effectLst/>
        </c:spPr>
        <c:marker>
          <c:symbol val="none"/>
        </c:marker>
      </c:pivotFmt>
      <c:pivotFmt>
        <c:idx val="26"/>
        <c:spPr>
          <a:solidFill>
            <a:schemeClr val="accent1"/>
          </a:solidFill>
          <a:ln w="28575" cap="rnd">
            <a:solidFill>
              <a:schemeClr val="accent1"/>
            </a:solidFill>
            <a:round/>
          </a:ln>
          <a:effectLst/>
        </c:spPr>
        <c:marker>
          <c:symbol val="none"/>
        </c:marker>
      </c:pivotFmt>
      <c:pivotFmt>
        <c:idx val="27"/>
        <c:spPr>
          <a:solidFill>
            <a:schemeClr val="accent1"/>
          </a:solidFill>
          <a:ln w="28575" cap="rnd">
            <a:solidFill>
              <a:schemeClr val="accent1"/>
            </a:solidFill>
            <a:round/>
          </a:ln>
          <a:effectLst/>
        </c:spPr>
        <c:marker>
          <c:symbol val="none"/>
        </c:marker>
      </c:pivotFmt>
      <c:pivotFmt>
        <c:idx val="28"/>
        <c:spPr>
          <a:solidFill>
            <a:schemeClr val="accent1"/>
          </a:solidFill>
          <a:ln w="28575" cap="rnd">
            <a:solidFill>
              <a:schemeClr val="accent1"/>
            </a:solidFill>
            <a:round/>
          </a:ln>
          <a:effectLst/>
        </c:spPr>
        <c:marker>
          <c:symbol val="none"/>
        </c:marker>
      </c:pivotFmt>
      <c:pivotFmt>
        <c:idx val="29"/>
        <c:spPr>
          <a:solidFill>
            <a:schemeClr val="accent1"/>
          </a:solidFill>
          <a:ln w="28575" cap="rnd">
            <a:solidFill>
              <a:schemeClr val="accent1"/>
            </a:solidFill>
            <a:round/>
          </a:ln>
          <a:effectLst/>
        </c:spPr>
        <c:marker>
          <c:symbol val="none"/>
        </c:marker>
      </c:pivotFmt>
      <c:pivotFmt>
        <c:idx val="30"/>
        <c:spPr>
          <a:solidFill>
            <a:schemeClr val="accent1"/>
          </a:solidFill>
          <a:ln w="28575" cap="rnd">
            <a:solidFill>
              <a:schemeClr val="accent1"/>
            </a:solidFill>
            <a:round/>
          </a:ln>
          <a:effectLst/>
        </c:spPr>
        <c:marker>
          <c:symbol val="none"/>
        </c:marker>
      </c:pivotFmt>
      <c:pivotFmt>
        <c:idx val="31"/>
        <c:spPr>
          <a:solidFill>
            <a:schemeClr val="accent1"/>
          </a:solidFill>
          <a:ln w="28575" cap="rnd">
            <a:solidFill>
              <a:schemeClr val="accent1"/>
            </a:solidFill>
            <a:round/>
          </a:ln>
          <a:effectLst/>
        </c:spPr>
        <c:marker>
          <c:symbol val="none"/>
        </c:marker>
      </c:pivotFmt>
      <c:pivotFmt>
        <c:idx val="32"/>
        <c:spPr>
          <a:solidFill>
            <a:schemeClr val="accent1"/>
          </a:solidFill>
          <a:ln w="28575" cap="rnd">
            <a:solidFill>
              <a:schemeClr val="accent1"/>
            </a:solidFill>
            <a:round/>
          </a:ln>
          <a:effectLst/>
        </c:spPr>
        <c:marker>
          <c:symbol val="none"/>
        </c:marker>
      </c:pivotFmt>
      <c:pivotFmt>
        <c:idx val="33"/>
        <c:spPr>
          <a:solidFill>
            <a:schemeClr val="accent1"/>
          </a:solidFill>
          <a:ln w="28575" cap="rnd">
            <a:solidFill>
              <a:schemeClr val="accent1"/>
            </a:solidFill>
            <a:round/>
          </a:ln>
          <a:effectLst/>
        </c:spPr>
        <c:marker>
          <c:symbol val="none"/>
        </c:marker>
      </c:pivotFmt>
      <c:pivotFmt>
        <c:idx val="34"/>
        <c:spPr>
          <a:solidFill>
            <a:schemeClr val="accent1"/>
          </a:solidFill>
          <a:ln w="28575" cap="rnd">
            <a:solidFill>
              <a:schemeClr val="accent1"/>
            </a:solidFill>
            <a:round/>
          </a:ln>
          <a:effectLst/>
        </c:spPr>
        <c:marker>
          <c:symbol val="none"/>
        </c:marker>
      </c:pivotFmt>
      <c:pivotFmt>
        <c:idx val="35"/>
        <c:spPr>
          <a:solidFill>
            <a:schemeClr val="accent1"/>
          </a:solidFill>
          <a:ln w="28575" cap="rnd">
            <a:solidFill>
              <a:schemeClr val="accent1"/>
            </a:solidFill>
            <a:round/>
          </a:ln>
          <a:effectLst/>
        </c:spPr>
        <c:marker>
          <c:symbol val="none"/>
        </c:marker>
      </c:pivotFmt>
      <c:pivotFmt>
        <c:idx val="36"/>
        <c:spPr>
          <a:solidFill>
            <a:schemeClr val="accent1"/>
          </a:solidFill>
          <a:ln w="28575" cap="rnd">
            <a:solidFill>
              <a:schemeClr val="accent1"/>
            </a:solidFill>
            <a:round/>
          </a:ln>
          <a:effectLst/>
        </c:spPr>
        <c:marker>
          <c:symbol val="none"/>
        </c:marker>
      </c:pivotFmt>
      <c:pivotFmt>
        <c:idx val="37"/>
        <c:spPr>
          <a:solidFill>
            <a:schemeClr val="accent1"/>
          </a:solidFill>
          <a:ln w="28575" cap="rnd">
            <a:solidFill>
              <a:schemeClr val="accent1"/>
            </a:solidFill>
            <a:round/>
          </a:ln>
          <a:effectLst/>
        </c:spPr>
        <c:marker>
          <c:symbol val="none"/>
        </c:marker>
      </c:pivotFmt>
      <c:pivotFmt>
        <c:idx val="38"/>
        <c:spPr>
          <a:solidFill>
            <a:schemeClr val="accent1"/>
          </a:solidFill>
          <a:ln w="28575" cap="rnd">
            <a:solidFill>
              <a:schemeClr val="accent1"/>
            </a:solidFill>
            <a:round/>
          </a:ln>
          <a:effectLst/>
        </c:spPr>
        <c:marker>
          <c:symbol val="none"/>
        </c:marker>
      </c:pivotFmt>
      <c:pivotFmt>
        <c:idx val="39"/>
        <c:spPr>
          <a:solidFill>
            <a:schemeClr val="accent1"/>
          </a:solidFill>
          <a:ln w="28575" cap="rnd">
            <a:solidFill>
              <a:schemeClr val="accent1"/>
            </a:solidFill>
            <a:round/>
          </a:ln>
          <a:effectLst/>
        </c:spPr>
        <c:marker>
          <c:symbol val="none"/>
        </c:marker>
      </c:pivotFmt>
      <c:pivotFmt>
        <c:idx val="40"/>
        <c:spPr>
          <a:solidFill>
            <a:schemeClr val="accent1"/>
          </a:solidFill>
          <a:ln w="28575" cap="rnd">
            <a:solidFill>
              <a:schemeClr val="accent1"/>
            </a:solidFill>
            <a:round/>
          </a:ln>
          <a:effectLst/>
        </c:spPr>
        <c:marker>
          <c:symbol val="none"/>
        </c:marker>
      </c:pivotFmt>
      <c:pivotFmt>
        <c:idx val="41"/>
        <c:spPr>
          <a:solidFill>
            <a:schemeClr val="accent1"/>
          </a:solidFill>
          <a:ln w="28575" cap="rnd">
            <a:solidFill>
              <a:schemeClr val="accent1"/>
            </a:solidFill>
            <a:round/>
          </a:ln>
          <a:effectLst/>
        </c:spPr>
        <c:marker>
          <c:symbol val="none"/>
        </c:marker>
      </c:pivotFmt>
      <c:pivotFmt>
        <c:idx val="42"/>
        <c:spPr>
          <a:solidFill>
            <a:schemeClr val="accent1"/>
          </a:solidFill>
          <a:ln w="28575" cap="rnd">
            <a:solidFill>
              <a:schemeClr val="accent1"/>
            </a:solidFill>
            <a:round/>
          </a:ln>
          <a:effectLst/>
        </c:spPr>
        <c:marker>
          <c:symbol val="none"/>
        </c:marker>
      </c:pivotFmt>
      <c:pivotFmt>
        <c:idx val="43"/>
        <c:spPr>
          <a:solidFill>
            <a:schemeClr val="accent1"/>
          </a:solidFill>
          <a:ln w="28575" cap="rnd">
            <a:solidFill>
              <a:schemeClr val="accent1"/>
            </a:solidFill>
            <a:round/>
          </a:ln>
          <a:effectLst/>
        </c:spPr>
        <c:marker>
          <c:symbol val="none"/>
        </c:marker>
      </c:pivotFmt>
      <c:pivotFmt>
        <c:idx val="44"/>
        <c:spPr>
          <a:solidFill>
            <a:schemeClr val="accent1"/>
          </a:solidFill>
          <a:ln w="28575" cap="rnd">
            <a:solidFill>
              <a:schemeClr val="accent1"/>
            </a:solidFill>
            <a:round/>
          </a:ln>
          <a:effectLst/>
        </c:spPr>
        <c:marker>
          <c:symbol val="none"/>
        </c:marker>
      </c:pivotFmt>
      <c:pivotFmt>
        <c:idx val="45"/>
        <c:spPr>
          <a:solidFill>
            <a:schemeClr val="accent1"/>
          </a:solidFill>
          <a:ln w="28575" cap="rnd">
            <a:solidFill>
              <a:schemeClr val="accent1"/>
            </a:solidFill>
            <a:round/>
          </a:ln>
          <a:effectLst/>
        </c:spPr>
        <c:marker>
          <c:symbol val="none"/>
        </c:marker>
      </c:pivotFmt>
      <c:pivotFmt>
        <c:idx val="46"/>
        <c:spPr>
          <a:solidFill>
            <a:schemeClr val="accent1"/>
          </a:solidFill>
          <a:ln w="28575" cap="rnd">
            <a:solidFill>
              <a:schemeClr val="accent1"/>
            </a:solidFill>
            <a:round/>
          </a:ln>
          <a:effectLst/>
        </c:spPr>
        <c:marker>
          <c:symbol val="none"/>
        </c:marker>
      </c:pivotFmt>
      <c:pivotFmt>
        <c:idx val="47"/>
        <c:spPr>
          <a:solidFill>
            <a:schemeClr val="accent1"/>
          </a:solidFill>
          <a:ln w="28575" cap="rnd">
            <a:solidFill>
              <a:schemeClr val="accent1"/>
            </a:solidFill>
            <a:round/>
          </a:ln>
          <a:effectLst/>
        </c:spPr>
        <c:marker>
          <c:symbol val="none"/>
        </c:marker>
      </c:pivotFmt>
      <c:pivotFmt>
        <c:idx val="48"/>
        <c:spPr>
          <a:solidFill>
            <a:schemeClr val="accent1"/>
          </a:solidFill>
          <a:ln w="28575" cap="rnd">
            <a:solidFill>
              <a:schemeClr val="accent1"/>
            </a:solidFill>
            <a:round/>
          </a:ln>
          <a:effectLst/>
        </c:spPr>
        <c:marker>
          <c:symbol val="none"/>
        </c:marker>
      </c:pivotFmt>
      <c:pivotFmt>
        <c:idx val="49"/>
        <c:spPr>
          <a:solidFill>
            <a:schemeClr val="accent1"/>
          </a:solidFill>
          <a:ln w="28575" cap="rnd">
            <a:solidFill>
              <a:schemeClr val="accent1"/>
            </a:solidFill>
            <a:round/>
          </a:ln>
          <a:effectLst/>
        </c:spPr>
        <c:marker>
          <c:symbol val="none"/>
        </c:marker>
      </c:pivotFmt>
      <c:pivotFmt>
        <c:idx val="50"/>
        <c:spPr>
          <a:solidFill>
            <a:schemeClr val="accent1"/>
          </a:solidFill>
          <a:ln w="28575" cap="rnd">
            <a:solidFill>
              <a:schemeClr val="accent1"/>
            </a:solidFill>
            <a:round/>
          </a:ln>
          <a:effectLst/>
        </c:spPr>
        <c:marker>
          <c:symbol val="none"/>
        </c:marker>
      </c:pivotFmt>
      <c:pivotFmt>
        <c:idx val="51"/>
        <c:spPr>
          <a:solidFill>
            <a:schemeClr val="accent1"/>
          </a:solidFill>
          <a:ln w="28575" cap="rnd">
            <a:solidFill>
              <a:schemeClr val="accent1"/>
            </a:solidFill>
            <a:round/>
          </a:ln>
          <a:effectLst/>
        </c:spPr>
        <c:marker>
          <c:symbol val="none"/>
        </c:marker>
      </c:pivotFmt>
      <c:pivotFmt>
        <c:idx val="52"/>
        <c:spPr>
          <a:solidFill>
            <a:schemeClr val="accent1"/>
          </a:solidFill>
          <a:ln w="28575" cap="rnd">
            <a:solidFill>
              <a:schemeClr val="accent1"/>
            </a:solidFill>
            <a:round/>
          </a:ln>
          <a:effectLst/>
        </c:spPr>
        <c:marker>
          <c:symbol val="none"/>
        </c:marker>
      </c:pivotFmt>
      <c:pivotFmt>
        <c:idx val="53"/>
        <c:spPr>
          <a:solidFill>
            <a:schemeClr val="accent1"/>
          </a:solidFill>
          <a:ln w="28575" cap="rnd">
            <a:solidFill>
              <a:schemeClr val="accent1"/>
            </a:solidFill>
            <a:round/>
          </a:ln>
          <a:effectLst/>
        </c:spPr>
        <c:marker>
          <c:symbol val="none"/>
        </c:marker>
      </c:pivotFmt>
      <c:pivotFmt>
        <c:idx val="54"/>
        <c:spPr>
          <a:solidFill>
            <a:schemeClr val="accent1"/>
          </a:solidFill>
          <a:ln w="28575" cap="rnd">
            <a:solidFill>
              <a:schemeClr val="accent1"/>
            </a:solidFill>
            <a:round/>
          </a:ln>
          <a:effectLst/>
        </c:spPr>
        <c:marker>
          <c:symbol val="none"/>
        </c:marker>
      </c:pivotFmt>
      <c:pivotFmt>
        <c:idx val="55"/>
        <c:spPr>
          <a:solidFill>
            <a:schemeClr val="accent1"/>
          </a:solidFill>
          <a:ln w="28575" cap="rnd">
            <a:solidFill>
              <a:schemeClr val="accent1"/>
            </a:solidFill>
            <a:round/>
          </a:ln>
          <a:effectLst/>
        </c:spPr>
        <c:marker>
          <c:symbol val="none"/>
        </c:marker>
      </c:pivotFmt>
      <c:pivotFmt>
        <c:idx val="56"/>
        <c:spPr>
          <a:solidFill>
            <a:schemeClr val="accent1"/>
          </a:solidFill>
          <a:ln w="28575" cap="rnd">
            <a:solidFill>
              <a:schemeClr val="accent1"/>
            </a:solidFill>
            <a:round/>
          </a:ln>
          <a:effectLst/>
        </c:spPr>
        <c:marker>
          <c:symbol val="none"/>
        </c:marker>
      </c:pivotFmt>
      <c:pivotFmt>
        <c:idx val="57"/>
        <c:spPr>
          <a:solidFill>
            <a:schemeClr val="accent1"/>
          </a:solidFill>
          <a:ln w="28575" cap="rnd">
            <a:solidFill>
              <a:schemeClr val="accent1"/>
            </a:solidFill>
            <a:round/>
          </a:ln>
          <a:effectLst/>
        </c:spPr>
        <c:marker>
          <c:symbol val="none"/>
        </c:marker>
      </c:pivotFmt>
      <c:pivotFmt>
        <c:idx val="58"/>
        <c:spPr>
          <a:solidFill>
            <a:schemeClr val="accent1"/>
          </a:solidFill>
          <a:ln w="28575" cap="rnd">
            <a:solidFill>
              <a:schemeClr val="accent1"/>
            </a:solidFill>
            <a:round/>
          </a:ln>
          <a:effectLst/>
        </c:spPr>
        <c:marker>
          <c:symbol val="none"/>
        </c:marker>
      </c:pivotFmt>
      <c:pivotFmt>
        <c:idx val="59"/>
        <c:spPr>
          <a:solidFill>
            <a:schemeClr val="accent1"/>
          </a:solidFill>
          <a:ln w="28575" cap="rnd">
            <a:solidFill>
              <a:schemeClr val="accent1"/>
            </a:solidFill>
            <a:round/>
          </a:ln>
          <a:effectLst/>
        </c:spPr>
        <c:marker>
          <c:symbol val="none"/>
        </c:marker>
      </c:pivotFmt>
      <c:pivotFmt>
        <c:idx val="60"/>
        <c:spPr>
          <a:solidFill>
            <a:schemeClr val="accent1"/>
          </a:solidFill>
          <a:ln w="28575" cap="rnd">
            <a:solidFill>
              <a:schemeClr val="accent1"/>
            </a:solidFill>
            <a:round/>
          </a:ln>
          <a:effectLst/>
        </c:spPr>
        <c:marker>
          <c:symbol val="none"/>
        </c:marker>
      </c:pivotFmt>
      <c:pivotFmt>
        <c:idx val="61"/>
        <c:spPr>
          <a:solidFill>
            <a:schemeClr val="accent1"/>
          </a:solidFill>
          <a:ln w="28575" cap="rnd">
            <a:solidFill>
              <a:schemeClr val="accent1"/>
            </a:solidFill>
            <a:round/>
          </a:ln>
          <a:effectLst/>
        </c:spPr>
        <c:marker>
          <c:symbol val="none"/>
        </c:marker>
      </c:pivotFmt>
      <c:pivotFmt>
        <c:idx val="62"/>
        <c:spPr>
          <a:solidFill>
            <a:schemeClr val="accent1"/>
          </a:solidFill>
          <a:ln w="28575" cap="rnd">
            <a:solidFill>
              <a:schemeClr val="accent1"/>
            </a:solidFill>
            <a:round/>
          </a:ln>
          <a:effectLst/>
        </c:spPr>
        <c:marker>
          <c:symbol val="none"/>
        </c:marker>
      </c:pivotFmt>
      <c:pivotFmt>
        <c:idx val="63"/>
        <c:spPr>
          <a:solidFill>
            <a:schemeClr val="accent1"/>
          </a:solidFill>
          <a:ln w="28575" cap="rnd">
            <a:solidFill>
              <a:schemeClr val="accent1"/>
            </a:solidFill>
            <a:round/>
          </a:ln>
          <a:effectLst/>
        </c:spPr>
        <c:marker>
          <c:symbol val="none"/>
        </c:marker>
      </c:pivotFmt>
      <c:pivotFmt>
        <c:idx val="64"/>
        <c:spPr>
          <a:solidFill>
            <a:schemeClr val="accent1"/>
          </a:solidFill>
          <a:ln w="28575" cap="rnd">
            <a:solidFill>
              <a:schemeClr val="accent1"/>
            </a:solidFill>
            <a:round/>
          </a:ln>
          <a:effectLst/>
        </c:spPr>
        <c:marker>
          <c:symbol val="none"/>
        </c:marker>
      </c:pivotFmt>
      <c:pivotFmt>
        <c:idx val="65"/>
        <c:spPr>
          <a:solidFill>
            <a:schemeClr val="accent1"/>
          </a:solidFill>
          <a:ln w="28575" cap="rnd">
            <a:solidFill>
              <a:schemeClr val="accent1"/>
            </a:solidFill>
            <a:round/>
          </a:ln>
          <a:effectLst/>
        </c:spPr>
        <c:marker>
          <c:symbol val="none"/>
        </c:marker>
      </c:pivotFmt>
      <c:pivotFmt>
        <c:idx val="66"/>
        <c:spPr>
          <a:solidFill>
            <a:schemeClr val="accent1"/>
          </a:solidFill>
          <a:ln w="28575" cap="rnd">
            <a:solidFill>
              <a:schemeClr val="accent1"/>
            </a:solidFill>
            <a:round/>
          </a:ln>
          <a:effectLst/>
        </c:spPr>
        <c:marker>
          <c:symbol val="none"/>
        </c:marker>
      </c:pivotFmt>
      <c:pivotFmt>
        <c:idx val="67"/>
        <c:spPr>
          <a:solidFill>
            <a:schemeClr val="accent1"/>
          </a:solidFill>
          <a:ln w="28575" cap="rnd">
            <a:solidFill>
              <a:schemeClr val="accent1"/>
            </a:solidFill>
            <a:round/>
          </a:ln>
          <a:effectLst/>
        </c:spPr>
        <c:marker>
          <c:symbol val="none"/>
        </c:marker>
      </c:pivotFmt>
      <c:pivotFmt>
        <c:idx val="68"/>
        <c:spPr>
          <a:solidFill>
            <a:schemeClr val="accent1"/>
          </a:solidFill>
          <a:ln w="28575" cap="rnd">
            <a:solidFill>
              <a:schemeClr val="accent1"/>
            </a:solidFill>
            <a:round/>
          </a:ln>
          <a:effectLst/>
        </c:spPr>
        <c:marker>
          <c:symbol val="none"/>
        </c:marker>
      </c:pivotFmt>
      <c:pivotFmt>
        <c:idx val="69"/>
        <c:spPr>
          <a:solidFill>
            <a:schemeClr val="accent1"/>
          </a:solidFill>
          <a:ln w="28575" cap="rnd">
            <a:solidFill>
              <a:schemeClr val="accent1"/>
            </a:solidFill>
            <a:round/>
          </a:ln>
          <a:effectLst/>
        </c:spPr>
        <c:marker>
          <c:symbol val="none"/>
        </c:marker>
      </c:pivotFmt>
      <c:pivotFmt>
        <c:idx val="70"/>
        <c:spPr>
          <a:solidFill>
            <a:schemeClr val="accent1"/>
          </a:solidFill>
          <a:ln w="28575" cap="rnd">
            <a:solidFill>
              <a:schemeClr val="accent1"/>
            </a:solidFill>
            <a:round/>
          </a:ln>
          <a:effectLst/>
        </c:spPr>
        <c:marker>
          <c:symbol val="none"/>
        </c:marker>
      </c:pivotFmt>
      <c:pivotFmt>
        <c:idx val="71"/>
        <c:spPr>
          <a:solidFill>
            <a:schemeClr val="accent1"/>
          </a:solidFill>
          <a:ln w="28575" cap="rnd">
            <a:solidFill>
              <a:schemeClr val="accent1"/>
            </a:solidFill>
            <a:round/>
          </a:ln>
          <a:effectLst/>
        </c:spPr>
        <c:marker>
          <c:symbol val="none"/>
        </c:marker>
      </c:pivotFmt>
      <c:pivotFmt>
        <c:idx val="72"/>
        <c:spPr>
          <a:solidFill>
            <a:schemeClr val="accent1"/>
          </a:solidFill>
          <a:ln w="28575" cap="rnd">
            <a:solidFill>
              <a:schemeClr val="accent1"/>
            </a:solidFill>
            <a:round/>
          </a:ln>
          <a:effectLst/>
        </c:spPr>
        <c:marker>
          <c:symbol val="none"/>
        </c:marker>
      </c:pivotFmt>
      <c:pivotFmt>
        <c:idx val="73"/>
        <c:spPr>
          <a:solidFill>
            <a:schemeClr val="accent1"/>
          </a:solidFill>
          <a:ln w="28575" cap="rnd">
            <a:solidFill>
              <a:schemeClr val="accent1"/>
            </a:solidFill>
            <a:round/>
          </a:ln>
          <a:effectLst/>
        </c:spPr>
        <c:marker>
          <c:symbol val="none"/>
        </c:marker>
      </c:pivotFmt>
      <c:pivotFmt>
        <c:idx val="74"/>
        <c:spPr>
          <a:solidFill>
            <a:schemeClr val="accent1"/>
          </a:solidFill>
          <a:ln w="28575" cap="rnd">
            <a:solidFill>
              <a:schemeClr val="accent1"/>
            </a:solidFill>
            <a:round/>
          </a:ln>
          <a:effectLst/>
        </c:spPr>
        <c:marker>
          <c:symbol val="none"/>
        </c:marker>
      </c:pivotFmt>
      <c:pivotFmt>
        <c:idx val="75"/>
        <c:spPr>
          <a:solidFill>
            <a:schemeClr val="accent1"/>
          </a:solidFill>
          <a:ln w="28575" cap="rnd">
            <a:solidFill>
              <a:schemeClr val="accent1"/>
            </a:solidFill>
            <a:round/>
          </a:ln>
          <a:effectLst/>
        </c:spPr>
        <c:marker>
          <c:symbol val="none"/>
        </c:marker>
      </c:pivotFmt>
      <c:pivotFmt>
        <c:idx val="76"/>
        <c:spPr>
          <a:solidFill>
            <a:schemeClr val="accent1"/>
          </a:solidFill>
          <a:ln w="28575" cap="rnd">
            <a:solidFill>
              <a:schemeClr val="accent1"/>
            </a:solidFill>
            <a:round/>
          </a:ln>
          <a:effectLst/>
        </c:spPr>
        <c:marker>
          <c:symbol val="none"/>
        </c:marker>
      </c:pivotFmt>
      <c:pivotFmt>
        <c:idx val="77"/>
        <c:spPr>
          <a:solidFill>
            <a:schemeClr val="accent1"/>
          </a:solidFill>
          <a:ln w="28575" cap="rnd">
            <a:solidFill>
              <a:schemeClr val="accent1"/>
            </a:solidFill>
            <a:round/>
          </a:ln>
          <a:effectLst/>
        </c:spPr>
        <c:marker>
          <c:symbol val="none"/>
        </c:marker>
      </c:pivotFmt>
      <c:pivotFmt>
        <c:idx val="78"/>
        <c:spPr>
          <a:solidFill>
            <a:schemeClr val="accent1"/>
          </a:solidFill>
          <a:ln w="28575" cap="rnd">
            <a:solidFill>
              <a:schemeClr val="accent1"/>
            </a:solidFill>
            <a:round/>
          </a:ln>
          <a:effectLst/>
        </c:spPr>
        <c:marker>
          <c:symbol val="none"/>
        </c:marker>
      </c:pivotFmt>
      <c:pivotFmt>
        <c:idx val="79"/>
        <c:spPr>
          <a:solidFill>
            <a:schemeClr val="accent1"/>
          </a:solidFill>
          <a:ln w="28575" cap="rnd">
            <a:solidFill>
              <a:schemeClr val="accent1"/>
            </a:solidFill>
            <a:round/>
          </a:ln>
          <a:effectLst/>
        </c:spPr>
        <c:marker>
          <c:symbol val="none"/>
        </c:marker>
      </c:pivotFmt>
      <c:pivotFmt>
        <c:idx val="80"/>
        <c:spPr>
          <a:solidFill>
            <a:schemeClr val="accent1"/>
          </a:solidFill>
          <a:ln w="28575" cap="rnd">
            <a:solidFill>
              <a:schemeClr val="accent1"/>
            </a:solidFill>
            <a:round/>
          </a:ln>
          <a:effectLst/>
        </c:spPr>
        <c:marker>
          <c:symbol val="none"/>
        </c:marker>
      </c:pivotFmt>
      <c:pivotFmt>
        <c:idx val="81"/>
        <c:spPr>
          <a:solidFill>
            <a:schemeClr val="accent1"/>
          </a:solidFill>
          <a:ln w="28575" cap="rnd">
            <a:solidFill>
              <a:schemeClr val="accent1"/>
            </a:solidFill>
            <a:round/>
          </a:ln>
          <a:effectLst/>
        </c:spPr>
        <c:marker>
          <c:symbol val="none"/>
        </c:marker>
      </c:pivotFmt>
      <c:pivotFmt>
        <c:idx val="82"/>
        <c:spPr>
          <a:solidFill>
            <a:schemeClr val="accent1"/>
          </a:solidFill>
          <a:ln w="28575" cap="rnd">
            <a:solidFill>
              <a:schemeClr val="accent1"/>
            </a:solidFill>
            <a:round/>
          </a:ln>
          <a:effectLst/>
        </c:spPr>
        <c:marker>
          <c:symbol val="none"/>
        </c:marker>
      </c:pivotFmt>
      <c:pivotFmt>
        <c:idx val="83"/>
        <c:spPr>
          <a:solidFill>
            <a:schemeClr val="accent1"/>
          </a:solidFill>
          <a:ln w="28575" cap="rnd">
            <a:solidFill>
              <a:schemeClr val="accent1"/>
            </a:solidFill>
            <a:round/>
          </a:ln>
          <a:effectLst/>
        </c:spPr>
        <c:marker>
          <c:symbol val="none"/>
        </c:marker>
      </c:pivotFmt>
      <c:pivotFmt>
        <c:idx val="84"/>
        <c:spPr>
          <a:solidFill>
            <a:schemeClr val="accent1"/>
          </a:solidFill>
          <a:ln w="28575" cap="rnd">
            <a:solidFill>
              <a:schemeClr val="accent1"/>
            </a:solidFill>
            <a:round/>
          </a:ln>
          <a:effectLst/>
        </c:spPr>
        <c:marker>
          <c:symbol val="none"/>
        </c:marker>
      </c:pivotFmt>
      <c:pivotFmt>
        <c:idx val="85"/>
        <c:spPr>
          <a:solidFill>
            <a:schemeClr val="accent1"/>
          </a:solidFill>
          <a:ln w="28575" cap="rnd">
            <a:solidFill>
              <a:schemeClr val="accent1"/>
            </a:solidFill>
            <a:round/>
          </a:ln>
          <a:effectLst/>
        </c:spPr>
        <c:marker>
          <c:symbol val="none"/>
        </c:marker>
      </c:pivotFmt>
      <c:pivotFmt>
        <c:idx val="86"/>
        <c:spPr>
          <a:solidFill>
            <a:schemeClr val="accent1"/>
          </a:solidFill>
          <a:ln w="28575" cap="rnd">
            <a:solidFill>
              <a:schemeClr val="accent1"/>
            </a:solidFill>
            <a:round/>
          </a:ln>
          <a:effectLst/>
        </c:spPr>
        <c:marker>
          <c:symbol val="none"/>
        </c:marker>
      </c:pivotFmt>
      <c:pivotFmt>
        <c:idx val="87"/>
        <c:spPr>
          <a:solidFill>
            <a:schemeClr val="accent1"/>
          </a:solidFill>
          <a:ln w="28575" cap="rnd">
            <a:solidFill>
              <a:schemeClr val="accent1"/>
            </a:solidFill>
            <a:round/>
          </a:ln>
          <a:effectLst/>
        </c:spPr>
        <c:marker>
          <c:symbol val="none"/>
        </c:marker>
      </c:pivotFmt>
      <c:pivotFmt>
        <c:idx val="88"/>
        <c:spPr>
          <a:solidFill>
            <a:schemeClr val="accent1"/>
          </a:solidFill>
          <a:ln w="28575" cap="rnd">
            <a:solidFill>
              <a:schemeClr val="accent1"/>
            </a:solidFill>
            <a:round/>
          </a:ln>
          <a:effectLst/>
        </c:spPr>
        <c:marker>
          <c:symbol val="none"/>
        </c:marker>
      </c:pivotFmt>
      <c:pivotFmt>
        <c:idx val="89"/>
        <c:spPr>
          <a:solidFill>
            <a:schemeClr val="accent1"/>
          </a:solidFill>
          <a:ln w="28575" cap="rnd">
            <a:solidFill>
              <a:schemeClr val="accent1"/>
            </a:solidFill>
            <a:round/>
          </a:ln>
          <a:effectLst/>
        </c:spPr>
        <c:marker>
          <c:symbol val="none"/>
        </c:marker>
      </c:pivotFmt>
      <c:pivotFmt>
        <c:idx val="90"/>
        <c:spPr>
          <a:solidFill>
            <a:schemeClr val="accent1"/>
          </a:solidFill>
          <a:ln w="28575" cap="rnd">
            <a:solidFill>
              <a:schemeClr val="accent1"/>
            </a:solidFill>
            <a:round/>
          </a:ln>
          <a:effectLst/>
        </c:spPr>
        <c:marker>
          <c:symbol val="none"/>
        </c:marker>
      </c:pivotFmt>
      <c:pivotFmt>
        <c:idx val="91"/>
        <c:spPr>
          <a:solidFill>
            <a:schemeClr val="accent1"/>
          </a:solidFill>
          <a:ln w="28575" cap="rnd">
            <a:solidFill>
              <a:schemeClr val="accent1"/>
            </a:solidFill>
            <a:round/>
          </a:ln>
          <a:effectLst/>
        </c:spPr>
        <c:marker>
          <c:symbol val="none"/>
        </c:marker>
      </c:pivotFmt>
      <c:pivotFmt>
        <c:idx val="92"/>
        <c:spPr>
          <a:solidFill>
            <a:schemeClr val="accent1"/>
          </a:solidFill>
          <a:ln w="28575" cap="rnd">
            <a:solidFill>
              <a:schemeClr val="accent1"/>
            </a:solidFill>
            <a:round/>
          </a:ln>
          <a:effectLst/>
        </c:spPr>
        <c:marker>
          <c:symbol val="none"/>
        </c:marker>
      </c:pivotFmt>
      <c:pivotFmt>
        <c:idx val="93"/>
        <c:spPr>
          <a:solidFill>
            <a:schemeClr val="accent1"/>
          </a:solidFill>
          <a:ln w="28575" cap="rnd">
            <a:solidFill>
              <a:schemeClr val="accent1"/>
            </a:solidFill>
            <a:round/>
          </a:ln>
          <a:effectLst/>
        </c:spPr>
        <c:marker>
          <c:symbol val="none"/>
        </c:marker>
      </c:pivotFmt>
      <c:pivotFmt>
        <c:idx val="94"/>
        <c:spPr>
          <a:solidFill>
            <a:schemeClr val="accent1"/>
          </a:solidFill>
          <a:ln w="28575" cap="rnd">
            <a:solidFill>
              <a:schemeClr val="accent1"/>
            </a:solidFill>
            <a:round/>
          </a:ln>
          <a:effectLst/>
        </c:spPr>
        <c:marker>
          <c:symbol val="none"/>
        </c:marker>
      </c:pivotFmt>
      <c:pivotFmt>
        <c:idx val="95"/>
        <c:spPr>
          <a:solidFill>
            <a:schemeClr val="accent1"/>
          </a:solidFill>
          <a:ln w="28575" cap="rnd">
            <a:solidFill>
              <a:schemeClr val="accent1"/>
            </a:solidFill>
            <a:round/>
          </a:ln>
          <a:effectLst/>
        </c:spPr>
        <c:marker>
          <c:symbol val="none"/>
        </c:marker>
      </c:pivotFmt>
      <c:pivotFmt>
        <c:idx val="96"/>
        <c:spPr>
          <a:solidFill>
            <a:schemeClr val="accent1"/>
          </a:solidFill>
          <a:ln w="28575" cap="rnd">
            <a:solidFill>
              <a:schemeClr val="accent1"/>
            </a:solidFill>
            <a:round/>
          </a:ln>
          <a:effectLst/>
        </c:spPr>
        <c:marker>
          <c:symbol val="none"/>
        </c:marker>
      </c:pivotFmt>
      <c:pivotFmt>
        <c:idx val="97"/>
        <c:spPr>
          <a:solidFill>
            <a:schemeClr val="accent1"/>
          </a:solidFill>
          <a:ln w="28575" cap="rnd">
            <a:solidFill>
              <a:schemeClr val="accent1"/>
            </a:solidFill>
            <a:round/>
          </a:ln>
          <a:effectLst/>
        </c:spPr>
        <c:marker>
          <c:symbol val="none"/>
        </c:marker>
      </c:pivotFmt>
      <c:pivotFmt>
        <c:idx val="98"/>
        <c:spPr>
          <a:solidFill>
            <a:schemeClr val="accent1"/>
          </a:solidFill>
          <a:ln w="28575" cap="rnd">
            <a:solidFill>
              <a:schemeClr val="accent1"/>
            </a:solidFill>
            <a:round/>
          </a:ln>
          <a:effectLst/>
        </c:spPr>
        <c:marker>
          <c:symbol val="none"/>
        </c:marker>
      </c:pivotFmt>
      <c:pivotFmt>
        <c:idx val="99"/>
        <c:spPr>
          <a:solidFill>
            <a:schemeClr val="accent1"/>
          </a:solidFill>
          <a:ln w="28575" cap="rnd">
            <a:solidFill>
              <a:schemeClr val="accent1"/>
            </a:solidFill>
            <a:round/>
          </a:ln>
          <a:effectLst/>
        </c:spPr>
        <c:marker>
          <c:symbol val="none"/>
        </c:marker>
      </c:pivotFmt>
      <c:pivotFmt>
        <c:idx val="100"/>
        <c:spPr>
          <a:ln w="28575" cap="rnd">
            <a:solidFill>
              <a:schemeClr val="accent1"/>
            </a:solidFill>
            <a:round/>
          </a:ln>
          <a:effectLst/>
        </c:spPr>
        <c:marker>
          <c:symbol val="none"/>
        </c:marker>
      </c:pivotFmt>
      <c:pivotFmt>
        <c:idx val="101"/>
        <c:spPr>
          <a:ln w="28575" cap="rnd">
            <a:solidFill>
              <a:schemeClr val="accent2"/>
            </a:solidFill>
            <a:round/>
          </a:ln>
          <a:effectLst/>
        </c:spPr>
        <c:marker>
          <c:symbol val="none"/>
        </c:marker>
      </c:pivotFmt>
      <c:pivotFmt>
        <c:idx val="102"/>
        <c:spPr>
          <a:ln w="28575" cap="rnd">
            <a:solidFill>
              <a:schemeClr val="accent3"/>
            </a:solidFill>
            <a:round/>
          </a:ln>
          <a:effectLst/>
        </c:spPr>
        <c:marker>
          <c:symbol val="none"/>
        </c:marker>
      </c:pivotFmt>
      <c:pivotFmt>
        <c:idx val="103"/>
        <c:spPr>
          <a:solidFill>
            <a:schemeClr val="accent1"/>
          </a:solidFill>
          <a:ln w="28575" cap="rnd">
            <a:solidFill>
              <a:schemeClr val="accent5"/>
            </a:solidFill>
            <a:round/>
          </a:ln>
          <a:effectLst/>
        </c:spPr>
        <c:marker>
          <c:symbol val="none"/>
        </c:marker>
      </c:pivotFmt>
      <c:pivotFmt>
        <c:idx val="104"/>
        <c:spPr>
          <a:solidFill>
            <a:schemeClr val="accent1"/>
          </a:solidFill>
          <a:ln w="28575" cap="rnd">
            <a:solidFill>
              <a:schemeClr val="accent6"/>
            </a:solidFill>
            <a:round/>
          </a:ln>
          <a:effectLst/>
        </c:spPr>
        <c:marker>
          <c:symbol val="none"/>
        </c:marker>
      </c:pivotFmt>
      <c:pivotFmt>
        <c:idx val="105"/>
        <c:spPr>
          <a:solidFill>
            <a:schemeClr val="accent1"/>
          </a:solidFill>
          <a:ln w="28575" cap="rnd">
            <a:solidFill>
              <a:schemeClr val="accent1">
                <a:lumMod val="60000"/>
              </a:schemeClr>
            </a:solidFill>
            <a:round/>
          </a:ln>
          <a:effectLst/>
        </c:spPr>
        <c:marker>
          <c:symbol val="none"/>
        </c:marker>
      </c:pivotFmt>
      <c:pivotFmt>
        <c:idx val="106"/>
        <c:spPr>
          <a:solidFill>
            <a:schemeClr val="accent1"/>
          </a:solidFill>
          <a:ln w="28575" cap="rnd">
            <a:solidFill>
              <a:schemeClr val="accent2">
                <a:lumMod val="60000"/>
              </a:schemeClr>
            </a:solidFill>
            <a:round/>
          </a:ln>
          <a:effectLst/>
        </c:spPr>
        <c:marker>
          <c:symbol val="none"/>
        </c:marker>
      </c:pivotFmt>
      <c:pivotFmt>
        <c:idx val="107"/>
        <c:spPr>
          <a:solidFill>
            <a:schemeClr val="accent1"/>
          </a:solidFill>
          <a:ln w="28575" cap="rnd">
            <a:solidFill>
              <a:schemeClr val="accent3">
                <a:lumMod val="60000"/>
              </a:schemeClr>
            </a:solidFill>
            <a:round/>
          </a:ln>
          <a:effectLst/>
        </c:spPr>
        <c:marker>
          <c:symbol val="none"/>
        </c:marker>
      </c:pivotFmt>
      <c:pivotFmt>
        <c:idx val="108"/>
        <c:spPr>
          <a:solidFill>
            <a:schemeClr val="accent1"/>
          </a:solidFill>
          <a:ln w="28575" cap="rnd">
            <a:solidFill>
              <a:schemeClr val="accent4">
                <a:lumMod val="60000"/>
              </a:schemeClr>
            </a:solidFill>
            <a:round/>
          </a:ln>
          <a:effectLst/>
        </c:spPr>
        <c:marker>
          <c:symbol val="none"/>
        </c:marker>
      </c:pivotFmt>
      <c:pivotFmt>
        <c:idx val="109"/>
        <c:spPr>
          <a:solidFill>
            <a:schemeClr val="accent1"/>
          </a:solidFill>
          <a:ln w="28575" cap="rnd">
            <a:solidFill>
              <a:schemeClr val="accent5">
                <a:lumMod val="60000"/>
              </a:schemeClr>
            </a:solidFill>
            <a:round/>
          </a:ln>
          <a:effectLst/>
        </c:spPr>
        <c:marker>
          <c:symbol val="none"/>
        </c:marker>
      </c:pivotFmt>
      <c:pivotFmt>
        <c:idx val="110"/>
        <c:spPr>
          <a:solidFill>
            <a:schemeClr val="accent1"/>
          </a:solidFill>
          <a:ln w="28575" cap="rnd">
            <a:solidFill>
              <a:schemeClr val="accent6">
                <a:lumMod val="60000"/>
              </a:schemeClr>
            </a:solidFill>
            <a:round/>
          </a:ln>
          <a:effectLst/>
        </c:spPr>
        <c:marker>
          <c:symbol val="none"/>
        </c:marker>
      </c:pivotFmt>
      <c:pivotFmt>
        <c:idx val="111"/>
        <c:spPr>
          <a:solidFill>
            <a:schemeClr val="accent1"/>
          </a:solidFill>
          <a:ln w="28575" cap="rnd">
            <a:solidFill>
              <a:schemeClr val="accent1">
                <a:lumMod val="80000"/>
                <a:lumOff val="20000"/>
              </a:schemeClr>
            </a:solidFill>
            <a:round/>
          </a:ln>
          <a:effectLst/>
        </c:spPr>
        <c:marker>
          <c:symbol val="none"/>
        </c:marker>
      </c:pivotFmt>
      <c:pivotFmt>
        <c:idx val="112"/>
        <c:spPr>
          <a:solidFill>
            <a:schemeClr val="accent1"/>
          </a:solidFill>
          <a:ln w="28575" cap="rnd">
            <a:solidFill>
              <a:schemeClr val="accent2">
                <a:lumMod val="80000"/>
                <a:lumOff val="20000"/>
              </a:schemeClr>
            </a:solidFill>
            <a:round/>
          </a:ln>
          <a:effectLst/>
        </c:spPr>
        <c:marker>
          <c:symbol val="none"/>
        </c:marker>
      </c:pivotFmt>
      <c:pivotFmt>
        <c:idx val="113"/>
        <c:spPr>
          <a:solidFill>
            <a:schemeClr val="accent1"/>
          </a:solidFill>
          <a:ln w="28575" cap="rnd">
            <a:solidFill>
              <a:schemeClr val="accent3">
                <a:lumMod val="80000"/>
                <a:lumOff val="20000"/>
              </a:schemeClr>
            </a:solidFill>
            <a:round/>
          </a:ln>
          <a:effectLst/>
        </c:spPr>
        <c:marker>
          <c:symbol val="none"/>
        </c:marker>
      </c:pivotFmt>
      <c:pivotFmt>
        <c:idx val="114"/>
        <c:spPr>
          <a:solidFill>
            <a:schemeClr val="accent1"/>
          </a:solidFill>
          <a:ln w="28575" cap="rnd">
            <a:solidFill>
              <a:schemeClr val="accent4">
                <a:lumMod val="80000"/>
                <a:lumOff val="20000"/>
              </a:schemeClr>
            </a:solidFill>
            <a:round/>
          </a:ln>
          <a:effectLst/>
        </c:spPr>
        <c:marker>
          <c:symbol val="none"/>
        </c:marker>
      </c:pivotFmt>
      <c:pivotFmt>
        <c:idx val="115"/>
        <c:spPr>
          <a:solidFill>
            <a:schemeClr val="accent1"/>
          </a:solidFill>
          <a:ln w="28575" cap="rnd">
            <a:solidFill>
              <a:schemeClr val="accent5">
                <a:lumMod val="80000"/>
                <a:lumOff val="20000"/>
              </a:schemeClr>
            </a:solidFill>
            <a:round/>
          </a:ln>
          <a:effectLst/>
        </c:spPr>
        <c:marker>
          <c:symbol val="none"/>
        </c:marker>
      </c:pivotFmt>
      <c:pivotFmt>
        <c:idx val="116"/>
        <c:spPr>
          <a:solidFill>
            <a:schemeClr val="accent1"/>
          </a:solidFill>
          <a:ln w="28575" cap="rnd">
            <a:solidFill>
              <a:schemeClr val="accent6">
                <a:lumMod val="80000"/>
                <a:lumOff val="20000"/>
              </a:schemeClr>
            </a:solidFill>
            <a:round/>
          </a:ln>
          <a:effectLst/>
        </c:spPr>
        <c:marker>
          <c:symbol val="none"/>
        </c:marker>
      </c:pivotFmt>
      <c:pivotFmt>
        <c:idx val="117"/>
        <c:spPr>
          <a:solidFill>
            <a:schemeClr val="accent1"/>
          </a:solidFill>
          <a:ln w="28575" cap="rnd">
            <a:solidFill>
              <a:schemeClr val="accent1">
                <a:lumMod val="80000"/>
              </a:schemeClr>
            </a:solidFill>
            <a:round/>
          </a:ln>
          <a:effectLst/>
        </c:spPr>
        <c:marker>
          <c:symbol val="none"/>
        </c:marker>
      </c:pivotFmt>
      <c:pivotFmt>
        <c:idx val="118"/>
        <c:spPr>
          <a:solidFill>
            <a:schemeClr val="accent1"/>
          </a:solidFill>
          <a:ln w="28575" cap="rnd">
            <a:solidFill>
              <a:schemeClr val="accent2">
                <a:lumMod val="80000"/>
              </a:schemeClr>
            </a:solidFill>
            <a:round/>
          </a:ln>
          <a:effectLst/>
        </c:spPr>
        <c:marker>
          <c:symbol val="none"/>
        </c:marker>
      </c:pivotFmt>
      <c:pivotFmt>
        <c:idx val="119"/>
        <c:spPr>
          <a:ln w="28575" cap="rnd">
            <a:solidFill>
              <a:schemeClr val="accent4"/>
            </a:solidFill>
            <a:round/>
          </a:ln>
          <a:effectLst/>
        </c:spPr>
        <c:marker>
          <c:symbol val="none"/>
        </c:marker>
      </c:pivotFmt>
      <c:pivotFmt>
        <c:idx val="120"/>
        <c:marker>
          <c:symbol val="none"/>
        </c:marker>
      </c:pivotFmt>
      <c:pivotFmt>
        <c:idx val="121"/>
        <c:marker>
          <c:symbol val="none"/>
        </c:marker>
      </c:pivotFmt>
      <c:pivotFmt>
        <c:idx val="122"/>
        <c:marker>
          <c:symbol val="none"/>
        </c:marker>
      </c:pivotFmt>
      <c:pivotFmt>
        <c:idx val="123"/>
        <c:marker>
          <c:symbol val="none"/>
        </c:marker>
      </c:pivotFmt>
      <c:pivotFmt>
        <c:idx val="124"/>
        <c:marker>
          <c:symbol val="none"/>
        </c:marker>
      </c:pivotFmt>
      <c:pivotFmt>
        <c:idx val="125"/>
        <c:marker>
          <c:symbol val="none"/>
        </c:marker>
      </c:pivotFmt>
      <c:pivotFmt>
        <c:idx val="126"/>
        <c:marker>
          <c:symbol val="none"/>
        </c:marker>
      </c:pivotFmt>
      <c:pivotFmt>
        <c:idx val="127"/>
        <c:marker>
          <c:symbol val="none"/>
        </c:marker>
      </c:pivotFmt>
      <c:pivotFmt>
        <c:idx val="128"/>
        <c:marker>
          <c:symbol val="none"/>
        </c:marker>
      </c:pivotFmt>
      <c:pivotFmt>
        <c:idx val="129"/>
        <c:marker>
          <c:symbol val="none"/>
        </c:marker>
      </c:pivotFmt>
      <c:pivotFmt>
        <c:idx val="130"/>
        <c:marker>
          <c:symbol val="none"/>
        </c:marker>
      </c:pivotFmt>
      <c:pivotFmt>
        <c:idx val="131"/>
        <c:marker>
          <c:symbol val="none"/>
        </c:marker>
      </c:pivotFmt>
      <c:pivotFmt>
        <c:idx val="132"/>
        <c:marker>
          <c:symbol val="none"/>
        </c:marker>
      </c:pivotFmt>
      <c:pivotFmt>
        <c:idx val="133"/>
        <c:marker>
          <c:symbol val="none"/>
        </c:marker>
      </c:pivotFmt>
      <c:pivotFmt>
        <c:idx val="134"/>
        <c:marker>
          <c:symbol val="none"/>
        </c:marker>
      </c:pivotFmt>
    </c:pivotFmts>
    <c:plotArea>
      <c:layout>
        <c:manualLayout>
          <c:layoutTarget val="inner"/>
          <c:xMode val="edge"/>
          <c:yMode val="edge"/>
          <c:x val="2.3566362711424295E-2"/>
          <c:y val="0.16736160931941502"/>
          <c:w val="0.85471115966168676"/>
          <c:h val="0.64375441435729741"/>
        </c:manualLayout>
      </c:layout>
      <c:lineChart>
        <c:grouping val="stacked"/>
        <c:varyColors val="0"/>
        <c:ser>
          <c:idx val="0"/>
          <c:order val="0"/>
          <c:tx>
            <c:strRef>
              <c:f>Sheet1!$F$45:$F$46</c:f>
              <c:strCache>
                <c:ptCount val="1"/>
                <c:pt idx="0">
                  <c:v>1</c:v>
                </c:pt>
              </c:strCache>
            </c:strRef>
          </c:tx>
          <c:spPr>
            <a:ln w="28575" cap="rnd">
              <a:solidFill>
                <a:schemeClr val="accent1"/>
              </a:solidFill>
              <a:round/>
            </a:ln>
            <a:effectLst/>
          </c:spPr>
          <c:marker>
            <c:symbol val="none"/>
          </c:marker>
          <c:cat>
            <c:strRef>
              <c:f>Sheet1!$E$47:$E$71</c:f>
              <c:strCache>
                <c:ptCount val="24"/>
                <c:pt idx="0">
                  <c:v>-12</c:v>
                </c:pt>
                <c:pt idx="1">
                  <c:v>-11</c:v>
                </c:pt>
                <c:pt idx="2">
                  <c:v>-10</c:v>
                </c:pt>
                <c:pt idx="3">
                  <c:v>-9</c:v>
                </c:pt>
                <c:pt idx="4">
                  <c:v>-8</c:v>
                </c:pt>
                <c:pt idx="5">
                  <c:v>-7</c:v>
                </c:pt>
                <c:pt idx="6">
                  <c:v>-6</c:v>
                </c:pt>
                <c:pt idx="7">
                  <c:v>-5</c:v>
                </c:pt>
                <c:pt idx="8">
                  <c:v>-4</c:v>
                </c:pt>
                <c:pt idx="9">
                  <c:v>-3</c:v>
                </c:pt>
                <c:pt idx="10">
                  <c:v>-2</c:v>
                </c:pt>
                <c:pt idx="11">
                  <c:v>-1</c:v>
                </c:pt>
                <c:pt idx="12">
                  <c:v>1</c:v>
                </c:pt>
                <c:pt idx="13">
                  <c:v>2</c:v>
                </c:pt>
                <c:pt idx="14">
                  <c:v>3</c:v>
                </c:pt>
                <c:pt idx="15">
                  <c:v>4</c:v>
                </c:pt>
                <c:pt idx="16">
                  <c:v>5</c:v>
                </c:pt>
                <c:pt idx="17">
                  <c:v>6</c:v>
                </c:pt>
                <c:pt idx="18">
                  <c:v>7</c:v>
                </c:pt>
                <c:pt idx="19">
                  <c:v>8</c:v>
                </c:pt>
                <c:pt idx="20">
                  <c:v>9</c:v>
                </c:pt>
                <c:pt idx="21">
                  <c:v>10</c:v>
                </c:pt>
                <c:pt idx="22">
                  <c:v>11</c:v>
                </c:pt>
                <c:pt idx="23">
                  <c:v>12</c:v>
                </c:pt>
              </c:strCache>
            </c:strRef>
          </c:cat>
          <c:val>
            <c:numRef>
              <c:f>Sheet1!$F$47:$F$71</c:f>
              <c:numCache>
                <c:formatCode>General</c:formatCode>
                <c:ptCount val="24"/>
                <c:pt idx="0">
                  <c:v>5</c:v>
                </c:pt>
                <c:pt idx="1">
                  <c:v>4</c:v>
                </c:pt>
                <c:pt idx="2">
                  <c:v>5</c:v>
                </c:pt>
                <c:pt idx="3">
                  <c:v>3</c:v>
                </c:pt>
                <c:pt idx="4">
                  <c:v>3</c:v>
                </c:pt>
                <c:pt idx="5">
                  <c:v>5</c:v>
                </c:pt>
                <c:pt idx="6">
                  <c:v>6</c:v>
                </c:pt>
                <c:pt idx="7">
                  <c:v>5</c:v>
                </c:pt>
                <c:pt idx="8">
                  <c:v>4</c:v>
                </c:pt>
                <c:pt idx="9">
                  <c:v>4</c:v>
                </c:pt>
                <c:pt idx="10">
                  <c:v>5</c:v>
                </c:pt>
                <c:pt idx="11">
                  <c:v>6</c:v>
                </c:pt>
                <c:pt idx="12">
                  <c:v>4</c:v>
                </c:pt>
                <c:pt idx="13">
                  <c:v>4</c:v>
                </c:pt>
                <c:pt idx="14">
                  <c:v>3</c:v>
                </c:pt>
                <c:pt idx="15">
                  <c:v>4</c:v>
                </c:pt>
                <c:pt idx="16">
                  <c:v>3</c:v>
                </c:pt>
                <c:pt idx="17">
                  <c:v>4</c:v>
                </c:pt>
                <c:pt idx="18">
                  <c:v>2</c:v>
                </c:pt>
                <c:pt idx="19">
                  <c:v>2</c:v>
                </c:pt>
                <c:pt idx="20">
                  <c:v>3</c:v>
                </c:pt>
                <c:pt idx="21">
                  <c:v>2</c:v>
                </c:pt>
                <c:pt idx="22">
                  <c:v>3</c:v>
                </c:pt>
                <c:pt idx="23">
                  <c:v>2</c:v>
                </c:pt>
              </c:numCache>
            </c:numRef>
          </c:val>
          <c:smooth val="0"/>
          <c:extLst xmlns:c16r2="http://schemas.microsoft.com/office/drawing/2015/06/chart">
            <c:ext xmlns:c16="http://schemas.microsoft.com/office/drawing/2014/chart" uri="{C3380CC4-5D6E-409C-BE32-E72D297353CC}">
              <c16:uniqueId val="{00000000-0DDE-465F-86A8-3752F0886B8F}"/>
            </c:ext>
          </c:extLst>
        </c:ser>
        <c:dLbls>
          <c:showLegendKey val="0"/>
          <c:showVal val="0"/>
          <c:showCatName val="0"/>
          <c:showSerName val="0"/>
          <c:showPercent val="0"/>
          <c:showBubbleSize val="0"/>
        </c:dLbls>
        <c:marker val="1"/>
        <c:smooth val="0"/>
        <c:axId val="193275392"/>
        <c:axId val="193277312"/>
      </c:lineChart>
      <c:catAx>
        <c:axId val="19327539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a:t>Timeline</a:t>
                </a:r>
              </a:p>
            </c:rich>
          </c:tx>
          <c:overlay val="0"/>
          <c:spPr>
            <a:noFill/>
            <a:ln>
              <a:noFill/>
            </a:ln>
            <a:effectLst/>
          </c:sp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93277312"/>
        <c:crosses val="autoZero"/>
        <c:auto val="1"/>
        <c:lblAlgn val="ctr"/>
        <c:lblOffset val="100"/>
        <c:noMultiLvlLbl val="0"/>
      </c:catAx>
      <c:valAx>
        <c:axId val="19327731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93275392"/>
        <c:crosses val="autoZero"/>
        <c:crossBetween val="between"/>
      </c:valAx>
      <c:spPr>
        <a:noFill/>
        <a:ln>
          <a:noFill/>
        </a:ln>
        <a:effectLst/>
      </c:spPr>
    </c:plotArea>
    <c:legend>
      <c:legendPos val="r"/>
      <c:layout>
        <c:manualLayout>
          <c:xMode val="edge"/>
          <c:yMode val="edge"/>
          <c:x val="0.89964080459770113"/>
          <c:y val="0.11667569444444446"/>
          <c:w val="0.1003592009476544"/>
          <c:h val="8.977953122988661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zero"/>
    <c:showDLblsOverMax val="0"/>
  </c:chart>
  <c:spPr>
    <a:solidFill>
      <a:schemeClr val="bg1"/>
    </a:solidFill>
    <a:ln w="9525" cap="flat" cmpd="sng" algn="ctr">
      <a:solidFill>
        <a:sysClr val="windowText" lastClr="000000"/>
      </a:solid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2"/>
  <c:extLst xmlns:c16r2="http://schemas.microsoft.com/office/drawing/2015/06/chart">
    <c:ext xmlns:c16="http://schemas.microsoft.com/office/drawing/2014/chart" uri="{E28EC0CA-F0BB-4C9C-879D-F8772B89E7AC}">
      <c16:pivotOptions16>
        <c16:showExpandCollapseFieldButtons val="1"/>
      </c16:pivotOptions16>
    </c:ex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7">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lumOff val="2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2.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07">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lumOff val="2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image" Target="../media/image4.jpeg"/><Relationship Id="rId1" Type="http://schemas.openxmlformats.org/officeDocument/2006/relationships/chart" Target="../charts/chart1.xml"/><Relationship Id="rId5" Type="http://schemas.openxmlformats.org/officeDocument/2006/relationships/image" Target="../media/image5.png"/><Relationship Id="rId4" Type="http://schemas.openxmlformats.org/officeDocument/2006/relationships/chart" Target="../charts/chart3.xml"/></Relationships>
</file>

<file path=xl/drawings/_rels/drawing4.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66675</xdr:colOff>
      <xdr:row>3</xdr:row>
      <xdr:rowOff>9525</xdr:rowOff>
    </xdr:from>
    <xdr:to>
      <xdr:col>26</xdr:col>
      <xdr:colOff>85724</xdr:colOff>
      <xdr:row>120</xdr:row>
      <xdr:rowOff>95250</xdr:rowOff>
    </xdr:to>
    <xdr:sp macro="" textlink="">
      <xdr:nvSpPr>
        <xdr:cNvPr id="4" name="TextBox 3"/>
        <xdr:cNvSpPr txBox="1"/>
      </xdr:nvSpPr>
      <xdr:spPr>
        <a:xfrm>
          <a:off x="66675" y="866775"/>
          <a:ext cx="15373349" cy="22621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solidFill>
              <a:schemeClr val="dk1"/>
            </a:solidFill>
            <a:effectLst/>
            <a:latin typeface="Arial" panose="020B0604020202020204" pitchFamily="34" charset="0"/>
            <a:ea typeface="+mn-ea"/>
            <a:cs typeface="Arial" panose="020B0604020202020204" pitchFamily="34" charset="0"/>
          </a:endParaRPr>
        </a:p>
        <a:p>
          <a:r>
            <a:rPr lang="en-GB" sz="1100">
              <a:solidFill>
                <a:schemeClr val="dk1"/>
              </a:solidFill>
              <a:effectLst/>
              <a:latin typeface="Arial" panose="020B0604020202020204" pitchFamily="34" charset="0"/>
              <a:ea typeface="+mn-ea"/>
              <a:cs typeface="Arial" panose="020B0604020202020204" pitchFamily="34" charset="0"/>
            </a:rPr>
            <a:t>This</a:t>
          </a:r>
          <a:r>
            <a:rPr lang="en-GB" sz="1100" baseline="0">
              <a:solidFill>
                <a:schemeClr val="dk1"/>
              </a:solidFill>
              <a:effectLst/>
              <a:latin typeface="Arial" panose="020B0604020202020204" pitchFamily="34" charset="0"/>
              <a:ea typeface="+mn-ea"/>
              <a:cs typeface="Arial" panose="020B0604020202020204" pitchFamily="34" charset="0"/>
            </a:rPr>
            <a:t> dashboard </a:t>
          </a:r>
          <a:r>
            <a:rPr lang="en-GB" sz="1100">
              <a:solidFill>
                <a:schemeClr val="dk1"/>
              </a:solidFill>
              <a:effectLst/>
              <a:latin typeface="Arial" panose="020B0604020202020204" pitchFamily="34" charset="0"/>
              <a:ea typeface="+mn-ea"/>
              <a:cs typeface="Arial" panose="020B0604020202020204" pitchFamily="34" charset="0"/>
            </a:rPr>
            <a:t>has been created for you to input and track your monthly progress.</a:t>
          </a:r>
        </a:p>
        <a:p>
          <a:endParaRPr lang="en-GB" sz="1100">
            <a:solidFill>
              <a:schemeClr val="dk1"/>
            </a:solidFill>
            <a:effectLst/>
            <a:latin typeface="Arial" panose="020B0604020202020204" pitchFamily="34" charset="0"/>
            <a:ea typeface="+mn-ea"/>
            <a:cs typeface="Arial" panose="020B0604020202020204" pitchFamily="34" charset="0"/>
          </a:endParaRPr>
        </a:p>
        <a:p>
          <a:r>
            <a:rPr lang="en-GB" sz="1600" b="1" u="sng">
              <a:solidFill>
                <a:schemeClr val="accent1"/>
              </a:solidFill>
              <a:effectLst/>
              <a:latin typeface="Arial" panose="020B0604020202020204" pitchFamily="34" charset="0"/>
              <a:ea typeface="+mn-ea"/>
              <a:cs typeface="Arial" panose="020B0604020202020204" pitchFamily="34" charset="0"/>
            </a:rPr>
            <a:t>Tabs</a:t>
          </a:r>
        </a:p>
        <a:p>
          <a:pPr lvl="0"/>
          <a:endParaRPr lang="en-GB" sz="1600" b="0" baseline="0">
            <a:solidFill>
              <a:schemeClr val="dk1"/>
            </a:solidFill>
            <a:effectLst/>
            <a:latin typeface="Arial" panose="020B0604020202020204" pitchFamily="34" charset="0"/>
            <a:ea typeface="+mn-ea"/>
            <a:cs typeface="Arial" panose="020B0604020202020204" pitchFamily="34" charset="0"/>
          </a:endParaRPr>
        </a:p>
        <a:p>
          <a:pPr lvl="0"/>
          <a:r>
            <a:rPr lang="en-GB" sz="1400" b="0" baseline="0">
              <a:solidFill>
                <a:schemeClr val="accent2"/>
              </a:solidFill>
              <a:effectLst/>
              <a:latin typeface="Arial" panose="020B0604020202020204" pitchFamily="34" charset="0"/>
              <a:ea typeface="+mn-ea"/>
              <a:cs typeface="Arial" panose="020B0604020202020204" pitchFamily="34" charset="0"/>
            </a:rPr>
            <a:t>1) </a:t>
          </a:r>
          <a:r>
            <a:rPr lang="en-GB" sz="1400" b="0">
              <a:solidFill>
                <a:schemeClr val="accent2"/>
              </a:solidFill>
              <a:effectLst/>
              <a:latin typeface="Arial" panose="020B0604020202020204" pitchFamily="34" charset="0"/>
              <a:ea typeface="+mn-ea"/>
              <a:cs typeface="Arial" panose="020B0604020202020204" pitchFamily="34" charset="0"/>
            </a:rPr>
            <a:t>High Impact User Data Tab</a:t>
          </a:r>
        </a:p>
        <a:p>
          <a:r>
            <a:rPr lang="en-GB" sz="1100">
              <a:solidFill>
                <a:schemeClr val="dk1"/>
              </a:solidFill>
              <a:effectLst/>
              <a:latin typeface="Arial" panose="020B0604020202020204" pitchFamily="34" charset="0"/>
              <a:ea typeface="+mn-ea"/>
              <a:cs typeface="Arial" panose="020B0604020202020204" pitchFamily="34" charset="0"/>
            </a:rPr>
            <a:t>The High Impact User Data tab is where you will input the Emergency Department Attendances (EDA) and the Hospital Admissions (HA) for your selected High Impact Users each month. </a:t>
          </a:r>
          <a:br>
            <a:rPr lang="en-GB" sz="1100">
              <a:solidFill>
                <a:schemeClr val="dk1"/>
              </a:solidFill>
              <a:effectLst/>
              <a:latin typeface="Arial" panose="020B0604020202020204" pitchFamily="34" charset="0"/>
              <a:ea typeface="+mn-ea"/>
              <a:cs typeface="Arial" panose="020B0604020202020204" pitchFamily="34" charset="0"/>
            </a:rPr>
          </a:br>
          <a:r>
            <a:rPr lang="en-GB" sz="1100">
              <a:solidFill>
                <a:schemeClr val="dk1"/>
              </a:solidFill>
              <a:effectLst/>
              <a:latin typeface="Arial" panose="020B0604020202020204" pitchFamily="34" charset="0"/>
              <a:ea typeface="+mn-ea"/>
              <a:cs typeface="Arial" panose="020B0604020202020204" pitchFamily="34" charset="0"/>
            </a:rPr>
            <a:t/>
          </a:r>
          <a:br>
            <a:rPr lang="en-GB" sz="1100">
              <a:solidFill>
                <a:schemeClr val="dk1"/>
              </a:solidFill>
              <a:effectLst/>
              <a:latin typeface="Arial" panose="020B0604020202020204" pitchFamily="34" charset="0"/>
              <a:ea typeface="+mn-ea"/>
              <a:cs typeface="Arial" panose="020B0604020202020204" pitchFamily="34" charset="0"/>
            </a:rPr>
          </a:br>
          <a:r>
            <a:rPr lang="en-GB" sz="1100">
              <a:solidFill>
                <a:schemeClr val="dk1"/>
              </a:solidFill>
              <a:effectLst/>
              <a:latin typeface="Arial" panose="020B0604020202020204" pitchFamily="34" charset="0"/>
              <a:ea typeface="+mn-ea"/>
              <a:cs typeface="Arial" panose="020B0604020202020204" pitchFamily="34" charset="0"/>
            </a:rPr>
            <a:t>Firstly, input your</a:t>
          </a:r>
          <a:r>
            <a:rPr lang="en-GB" sz="1100" baseline="0">
              <a:solidFill>
                <a:schemeClr val="dk1"/>
              </a:solidFill>
              <a:effectLst/>
              <a:latin typeface="Arial" panose="020B0604020202020204" pitchFamily="34" charset="0"/>
              <a:ea typeface="+mn-ea"/>
              <a:cs typeface="Arial" panose="020B0604020202020204" pitchFamily="34" charset="0"/>
            </a:rPr>
            <a:t> </a:t>
          </a:r>
          <a:r>
            <a:rPr lang="en-GB" sz="1100">
              <a:solidFill>
                <a:schemeClr val="dk1"/>
              </a:solidFill>
              <a:effectLst/>
              <a:latin typeface="Arial" panose="020B0604020202020204" pitchFamily="34" charset="0"/>
              <a:ea typeface="+mn-ea"/>
              <a:cs typeface="Arial" panose="020B0604020202020204" pitchFamily="34" charset="0"/>
            </a:rPr>
            <a:t>selected patient’s attendances/admissions for the 12 months prior to the Personal Support Plan (PSP) being </a:t>
          </a:r>
          <a:r>
            <a:rPr lang="en-GB" sz="1100" b="0">
              <a:solidFill>
                <a:schemeClr val="dk1"/>
              </a:solidFill>
              <a:effectLst/>
              <a:latin typeface="Arial" panose="020B0604020202020204" pitchFamily="34" charset="0"/>
              <a:ea typeface="+mn-ea"/>
              <a:cs typeface="Arial" panose="020B0604020202020204" pitchFamily="34" charset="0"/>
            </a:rPr>
            <a:t>started</a:t>
          </a:r>
          <a:r>
            <a:rPr lang="en-GB" sz="1100">
              <a:solidFill>
                <a:schemeClr val="dk1"/>
              </a:solidFill>
              <a:effectLst/>
              <a:latin typeface="Arial" panose="020B0604020202020204" pitchFamily="34" charset="0"/>
              <a:ea typeface="+mn-ea"/>
              <a:cs typeface="Arial" panose="020B0604020202020204" pitchFamily="34" charset="0"/>
            </a:rPr>
            <a:t>. This will provide the baseline data for the selected individuals. To do this, follow the steps below:</a:t>
          </a:r>
        </a:p>
        <a:p>
          <a:endParaRPr lang="en-GB" sz="1100">
            <a:solidFill>
              <a:schemeClr val="dk1"/>
            </a:solidFill>
            <a:effectLst/>
            <a:latin typeface="Arial" panose="020B0604020202020204" pitchFamily="34" charset="0"/>
            <a:ea typeface="+mn-ea"/>
            <a:cs typeface="Arial" panose="020B0604020202020204" pitchFamily="34" charset="0"/>
          </a:endParaRPr>
        </a:p>
        <a:p>
          <a:pPr lvl="0"/>
          <a:r>
            <a:rPr lang="en-GB" sz="1100">
              <a:solidFill>
                <a:schemeClr val="dk1"/>
              </a:solidFill>
              <a:effectLst/>
              <a:latin typeface="Arial" panose="020B0604020202020204" pitchFamily="34" charset="0"/>
              <a:ea typeface="+mn-ea"/>
              <a:cs typeface="Arial" panose="020B0604020202020204" pitchFamily="34" charset="0"/>
            </a:rPr>
            <a:t>1. Input the date that the PSP was started for each patient in column D.</a:t>
          </a:r>
        </a:p>
        <a:p>
          <a:pPr lvl="0"/>
          <a:r>
            <a:rPr lang="en-GB" sz="1100">
              <a:solidFill>
                <a:schemeClr val="dk1"/>
              </a:solidFill>
              <a:effectLst/>
              <a:latin typeface="Arial" panose="020B0604020202020204" pitchFamily="34" charset="0"/>
              <a:ea typeface="+mn-ea"/>
              <a:cs typeface="Arial" panose="020B0604020202020204" pitchFamily="34" charset="0"/>
            </a:rPr>
            <a:t>2. Enter the number of EDAs and HAs for each patient for the 12 months preceding the project starting in to months ‘-12 to -1’.</a:t>
          </a:r>
        </a:p>
        <a:p>
          <a:pPr lvl="0"/>
          <a:r>
            <a:rPr lang="en-GB" sz="1100">
              <a:solidFill>
                <a:schemeClr val="dk1"/>
              </a:solidFill>
              <a:effectLst/>
              <a:latin typeface="Arial" panose="020B0604020202020204" pitchFamily="34" charset="0"/>
              <a:ea typeface="+mn-ea"/>
              <a:cs typeface="Arial" panose="020B0604020202020204" pitchFamily="34" charset="0"/>
            </a:rPr>
            <a:t>3. Once the PSP is finalised, input the completion date in to the column E.</a:t>
          </a:r>
        </a:p>
        <a:p>
          <a:pPr lvl="0"/>
          <a:endParaRPr lang="en-GB" sz="1100">
            <a:solidFill>
              <a:schemeClr val="dk1"/>
            </a:solidFill>
            <a:effectLst/>
            <a:latin typeface="Arial" panose="020B0604020202020204" pitchFamily="34" charset="0"/>
            <a:ea typeface="+mn-ea"/>
            <a:cs typeface="Arial" panose="020B0604020202020204" pitchFamily="34" charset="0"/>
          </a:endParaRPr>
        </a:p>
        <a:p>
          <a:pPr lvl="0"/>
          <a:r>
            <a:rPr lang="en-GB" sz="1100">
              <a:solidFill>
                <a:schemeClr val="dk1"/>
              </a:solidFill>
              <a:effectLst/>
              <a:latin typeface="Arial" panose="020B0604020202020204" pitchFamily="34" charset="0"/>
              <a:ea typeface="+mn-ea"/>
              <a:cs typeface="Arial" panose="020B0604020202020204" pitchFamily="34" charset="0"/>
            </a:rPr>
            <a:t>The data inputted will</a:t>
          </a:r>
          <a:r>
            <a:rPr lang="en-GB" sz="1100" baseline="0">
              <a:solidFill>
                <a:schemeClr val="dk1"/>
              </a:solidFill>
              <a:effectLst/>
              <a:latin typeface="Arial" panose="020B0604020202020204" pitchFamily="34" charset="0"/>
              <a:ea typeface="+mn-ea"/>
              <a:cs typeface="Arial" panose="020B0604020202020204" pitchFamily="34" charset="0"/>
            </a:rPr>
            <a:t> automatically calculate a number of figures (columns BE to BK):</a:t>
          </a:r>
        </a:p>
        <a:p>
          <a:pPr lvl="0"/>
          <a:r>
            <a:rPr lang="en-GB" sz="1100" baseline="0">
              <a:solidFill>
                <a:schemeClr val="dk1"/>
              </a:solidFill>
              <a:effectLst/>
              <a:latin typeface="Arial" panose="020B0604020202020204" pitchFamily="34" charset="0"/>
              <a:ea typeface="+mn-ea"/>
              <a:cs typeface="Arial" panose="020B0604020202020204" pitchFamily="34" charset="0"/>
            </a:rPr>
            <a:t>- The </a:t>
          </a:r>
          <a:r>
            <a:rPr lang="en-GB" sz="1100" b="0" i="0" u="none" strike="noStrike" baseline="0">
              <a:solidFill>
                <a:schemeClr val="dk1"/>
              </a:solidFill>
              <a:effectLst/>
              <a:latin typeface="Arial" panose="020B0604020202020204" pitchFamily="34" charset="0"/>
              <a:ea typeface="+mn-ea"/>
              <a:cs typeface="Arial" panose="020B0604020202020204" pitchFamily="34" charset="0"/>
            </a:rPr>
            <a:t>a</a:t>
          </a:r>
          <a:r>
            <a:rPr lang="en-GB" sz="1100" b="0" i="0" u="none" strike="noStrike">
              <a:solidFill>
                <a:schemeClr val="dk1"/>
              </a:solidFill>
              <a:effectLst/>
              <a:latin typeface="Arial" panose="020B0604020202020204" pitchFamily="34" charset="0"/>
              <a:ea typeface="+mn-ea"/>
              <a:cs typeface="Arial" panose="020B0604020202020204" pitchFamily="34" charset="0"/>
            </a:rPr>
            <a:t>verage number</a:t>
          </a:r>
          <a:r>
            <a:rPr lang="en-GB" sz="1100" b="0" i="0" u="none" strike="noStrike" baseline="0">
              <a:solidFill>
                <a:schemeClr val="dk1"/>
              </a:solidFill>
              <a:effectLst/>
              <a:latin typeface="Arial" panose="020B0604020202020204" pitchFamily="34" charset="0"/>
              <a:ea typeface="+mn-ea"/>
              <a:cs typeface="Arial" panose="020B0604020202020204" pitchFamily="34" charset="0"/>
            </a:rPr>
            <a:t> of </a:t>
          </a:r>
          <a:r>
            <a:rPr lang="en-GB" sz="1100" b="0" i="0" u="none" strike="noStrike">
              <a:solidFill>
                <a:schemeClr val="dk1"/>
              </a:solidFill>
              <a:effectLst/>
              <a:latin typeface="Arial" panose="020B0604020202020204" pitchFamily="34" charset="0"/>
              <a:ea typeface="+mn-ea"/>
              <a:cs typeface="Arial" panose="020B0604020202020204" pitchFamily="34" charset="0"/>
            </a:rPr>
            <a:t>EDA per month pre plan. This figure</a:t>
          </a:r>
          <a:r>
            <a:rPr lang="en-GB" sz="1100" b="0" i="0" u="none" strike="noStrike" baseline="0">
              <a:solidFill>
                <a:schemeClr val="dk1"/>
              </a:solidFill>
              <a:effectLst/>
              <a:latin typeface="Arial" panose="020B0604020202020204" pitchFamily="34" charset="0"/>
              <a:ea typeface="+mn-ea"/>
              <a:cs typeface="Arial" panose="020B0604020202020204" pitchFamily="34" charset="0"/>
            </a:rPr>
            <a:t> is rounded to the nearest whole number. </a:t>
          </a:r>
          <a:endParaRPr lang="en-GB" sz="1100" b="0" i="0" u="none" strike="noStrike">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100" b="0" i="0">
              <a:solidFill>
                <a:schemeClr val="dk1"/>
              </a:solidFill>
              <a:effectLst/>
              <a:latin typeface="Arial" panose="020B0604020202020204" pitchFamily="34" charset="0"/>
              <a:ea typeface="+mn-ea"/>
              <a:cs typeface="Arial" panose="020B0604020202020204" pitchFamily="34" charset="0"/>
            </a:rPr>
            <a:t>- The average number</a:t>
          </a:r>
          <a:r>
            <a:rPr lang="en-GB" sz="1100" b="0" i="0" baseline="0">
              <a:solidFill>
                <a:schemeClr val="dk1"/>
              </a:solidFill>
              <a:effectLst/>
              <a:latin typeface="Arial" panose="020B0604020202020204" pitchFamily="34" charset="0"/>
              <a:ea typeface="+mn-ea"/>
              <a:cs typeface="Arial" panose="020B0604020202020204" pitchFamily="34" charset="0"/>
            </a:rPr>
            <a:t> of </a:t>
          </a:r>
          <a:r>
            <a:rPr lang="en-GB" sz="1100" b="0" i="0">
              <a:solidFill>
                <a:schemeClr val="dk1"/>
              </a:solidFill>
              <a:effectLst/>
              <a:latin typeface="Arial" panose="020B0604020202020204" pitchFamily="34" charset="0"/>
              <a:ea typeface="+mn-ea"/>
              <a:cs typeface="Arial" panose="020B0604020202020204" pitchFamily="34" charset="0"/>
            </a:rPr>
            <a:t>EDA per month post plan. This figure is rounded to the nearest whole number. </a:t>
          </a:r>
          <a:endParaRPr lang="en-GB">
            <a:effectLst/>
            <a:latin typeface="Arial" panose="020B0604020202020204" pitchFamily="34" charset="0"/>
            <a:cs typeface="Arial" panose="020B0604020202020204" pitchFamily="34" charset="0"/>
          </a:endParaRPr>
        </a:p>
        <a:p>
          <a:pPr lvl="0"/>
          <a:r>
            <a:rPr lang="en-GB" sz="1100" b="0" i="0" u="none" strike="noStrike">
              <a:solidFill>
                <a:schemeClr val="dk1"/>
              </a:solidFill>
              <a:effectLst/>
              <a:latin typeface="Arial" panose="020B0604020202020204" pitchFamily="34" charset="0"/>
              <a:ea typeface="+mn-ea"/>
              <a:cs typeface="Arial" panose="020B0604020202020204" pitchFamily="34" charset="0"/>
            </a:rPr>
            <a:t>- The </a:t>
          </a:r>
          <a:r>
            <a:rPr lang="en-GB" sz="1100" b="1" i="0" u="none" strike="noStrike">
              <a:solidFill>
                <a:schemeClr val="dk1"/>
              </a:solidFill>
              <a:effectLst/>
              <a:latin typeface="Arial" panose="020B0604020202020204" pitchFamily="34" charset="0"/>
              <a:ea typeface="+mn-ea"/>
              <a:cs typeface="Arial" panose="020B0604020202020204" pitchFamily="34" charset="0"/>
            </a:rPr>
            <a:t>aim</a:t>
          </a:r>
          <a:r>
            <a:rPr lang="en-GB" sz="1100" b="0" i="0" u="none" strike="noStrike">
              <a:solidFill>
                <a:schemeClr val="dk1"/>
              </a:solidFill>
              <a:effectLst/>
              <a:latin typeface="Arial" panose="020B0604020202020204" pitchFamily="34" charset="0"/>
              <a:ea typeface="+mn-ea"/>
              <a:cs typeface="Arial" panose="020B0604020202020204" pitchFamily="34" charset="0"/>
            </a:rPr>
            <a:t> for the average EDA per month post plan</a:t>
          </a:r>
          <a:r>
            <a:rPr lang="en-GB">
              <a:latin typeface="Arial" panose="020B0604020202020204" pitchFamily="34" charset="0"/>
              <a:cs typeface="Arial" panose="020B0604020202020204" pitchFamily="34" charset="0"/>
            </a:rPr>
            <a:t>.</a:t>
          </a:r>
          <a:r>
            <a:rPr lang="en-GB" baseline="0">
              <a:latin typeface="Arial" panose="020B0604020202020204" pitchFamily="34" charset="0"/>
              <a:cs typeface="Arial" panose="020B0604020202020204" pitchFamily="34" charset="0"/>
            </a:rPr>
            <a:t> This relates to the SHarED project aim of a 20% reduction in EDA for patients involved in the project in one year. </a:t>
          </a:r>
        </a:p>
        <a:p>
          <a:pPr marL="0" marR="0" lvl="0" indent="0" defTabSz="914400" eaLnBrk="1" fontAlgn="auto" latinLnBrk="0" hangingPunct="1">
            <a:lnSpc>
              <a:spcPct val="100000"/>
            </a:lnSpc>
            <a:spcBef>
              <a:spcPts val="0"/>
            </a:spcBef>
            <a:spcAft>
              <a:spcPts val="0"/>
            </a:spcAft>
            <a:buClrTx/>
            <a:buSzTx/>
            <a:buFontTx/>
            <a:buNone/>
            <a:tabLst/>
            <a:defRPr/>
          </a:pPr>
          <a:r>
            <a:rPr lang="en-GB" sz="1100" b="0" i="0">
              <a:solidFill>
                <a:schemeClr val="dk1"/>
              </a:solidFill>
              <a:effectLst/>
              <a:latin typeface="Arial" panose="020B0604020202020204" pitchFamily="34" charset="0"/>
              <a:ea typeface="+mn-ea"/>
              <a:cs typeface="Arial" panose="020B0604020202020204" pitchFamily="34" charset="0"/>
            </a:rPr>
            <a:t>- The percentage</a:t>
          </a:r>
          <a:r>
            <a:rPr lang="en-GB" sz="1100" b="0" i="0" baseline="0">
              <a:solidFill>
                <a:schemeClr val="dk1"/>
              </a:solidFill>
              <a:effectLst/>
              <a:latin typeface="Arial" panose="020B0604020202020204" pitchFamily="34" charset="0"/>
              <a:ea typeface="+mn-ea"/>
              <a:cs typeface="Arial" panose="020B0604020202020204" pitchFamily="34" charset="0"/>
            </a:rPr>
            <a:t> reduction in average monthly </a:t>
          </a:r>
          <a:r>
            <a:rPr lang="en-GB" sz="1100" b="0" i="0">
              <a:solidFill>
                <a:schemeClr val="dk1"/>
              </a:solidFill>
              <a:effectLst/>
              <a:latin typeface="Arial" panose="020B0604020202020204" pitchFamily="34" charset="0"/>
              <a:ea typeface="+mn-ea"/>
              <a:cs typeface="Arial" panose="020B0604020202020204" pitchFamily="34" charset="0"/>
            </a:rPr>
            <a:t>EDA.</a:t>
          </a:r>
        </a:p>
        <a:p>
          <a:pPr marL="0" marR="0" lvl="0" indent="0" defTabSz="914400" eaLnBrk="1" fontAlgn="auto" latinLnBrk="0" hangingPunct="1">
            <a:lnSpc>
              <a:spcPct val="100000"/>
            </a:lnSpc>
            <a:spcBef>
              <a:spcPts val="0"/>
            </a:spcBef>
            <a:spcAft>
              <a:spcPts val="0"/>
            </a:spcAft>
            <a:buClrTx/>
            <a:buSzTx/>
            <a:buFontTx/>
            <a:buNone/>
            <a:tabLst/>
            <a:defRPr/>
          </a:pPr>
          <a:r>
            <a:rPr lang="en-GB" sz="1100" b="0" i="0" u="none" strike="noStrike">
              <a:solidFill>
                <a:schemeClr val="dk1"/>
              </a:solidFill>
              <a:effectLst/>
              <a:latin typeface="Arial" panose="020B0604020202020204" pitchFamily="34" charset="0"/>
              <a:ea typeface="+mn-ea"/>
              <a:cs typeface="Arial" panose="020B0604020202020204" pitchFamily="34" charset="0"/>
            </a:rPr>
            <a:t>- The average HA per month pre plan. This figure is rounded to the nearest whole number. </a:t>
          </a:r>
          <a:endParaRPr lang="en-GB">
            <a:latin typeface="Arial" panose="020B0604020202020204" pitchFamily="34" charset="0"/>
            <a:cs typeface="Arial" panose="020B0604020202020204" pitchFamily="34" charset="0"/>
          </a:endParaRPr>
        </a:p>
        <a:p>
          <a:pPr lvl="0"/>
          <a:r>
            <a:rPr lang="en-GB" sz="1100" b="0" i="0" u="none" strike="noStrike">
              <a:solidFill>
                <a:schemeClr val="dk1"/>
              </a:solidFill>
              <a:effectLst/>
              <a:latin typeface="Arial" panose="020B0604020202020204" pitchFamily="34" charset="0"/>
              <a:ea typeface="+mn-ea"/>
              <a:cs typeface="Arial" panose="020B0604020202020204" pitchFamily="34" charset="0"/>
            </a:rPr>
            <a:t>- The average HA per month post plan.</a:t>
          </a:r>
          <a:r>
            <a:rPr lang="en-GB">
              <a:latin typeface="Arial" panose="020B0604020202020204" pitchFamily="34" charset="0"/>
              <a:cs typeface="Arial" panose="020B0604020202020204" pitchFamily="34" charset="0"/>
            </a:rPr>
            <a:t> This figure is rounded to the nearest whole number. </a:t>
          </a:r>
        </a:p>
        <a:p>
          <a:pPr lvl="0"/>
          <a:r>
            <a:rPr lang="en-GB" sz="1100" b="0" i="0" u="none" strike="noStrike">
              <a:solidFill>
                <a:schemeClr val="dk1"/>
              </a:solidFill>
              <a:effectLst/>
              <a:latin typeface="Arial" panose="020B0604020202020204" pitchFamily="34" charset="0"/>
              <a:ea typeface="+mn-ea"/>
              <a:cs typeface="Arial" panose="020B0604020202020204" pitchFamily="34" charset="0"/>
            </a:rPr>
            <a:t>- The percentage reduction in average monthly HA.</a:t>
          </a:r>
          <a:endParaRPr lang="en-GB" sz="1100">
            <a:solidFill>
              <a:schemeClr val="dk1"/>
            </a:solidFill>
            <a:effectLst/>
            <a:latin typeface="Arial" panose="020B0604020202020204" pitchFamily="34" charset="0"/>
            <a:ea typeface="+mn-ea"/>
            <a:cs typeface="Arial" panose="020B0604020202020204" pitchFamily="34" charset="0"/>
          </a:endParaRPr>
        </a:p>
        <a:p>
          <a:pPr lvl="0"/>
          <a:endParaRPr lang="en-GB" sz="1100">
            <a:solidFill>
              <a:schemeClr val="dk1"/>
            </a:solidFill>
            <a:effectLst/>
            <a:latin typeface="Arial" panose="020B0604020202020204" pitchFamily="34" charset="0"/>
            <a:ea typeface="+mn-ea"/>
            <a:cs typeface="Arial" panose="020B0604020202020204" pitchFamily="34" charset="0"/>
          </a:endParaRPr>
        </a:p>
        <a:p>
          <a:r>
            <a:rPr lang="en-GB" sz="1100" u="sng">
              <a:solidFill>
                <a:schemeClr val="dk1"/>
              </a:solidFill>
              <a:effectLst/>
              <a:latin typeface="Arial" panose="020B0604020202020204" pitchFamily="34" charset="0"/>
              <a:ea typeface="+mn-ea"/>
              <a:cs typeface="Arial" panose="020B0604020202020204" pitchFamily="34" charset="0"/>
            </a:rPr>
            <a:t>Monthly Updating</a:t>
          </a:r>
          <a:endParaRPr lang="en-GB" sz="1100">
            <a:solidFill>
              <a:schemeClr val="dk1"/>
            </a:solidFill>
            <a:effectLst/>
            <a:latin typeface="Arial" panose="020B0604020202020204" pitchFamily="34" charset="0"/>
            <a:ea typeface="+mn-ea"/>
            <a:cs typeface="Arial" panose="020B0604020202020204" pitchFamily="34" charset="0"/>
          </a:endParaRPr>
        </a:p>
        <a:p>
          <a:r>
            <a:rPr lang="en-GB" sz="1100">
              <a:solidFill>
                <a:schemeClr val="dk1"/>
              </a:solidFill>
              <a:effectLst/>
              <a:latin typeface="Arial" panose="020B0604020202020204" pitchFamily="34" charset="0"/>
              <a:ea typeface="+mn-ea"/>
              <a:cs typeface="Arial" panose="020B0604020202020204" pitchFamily="34" charset="0"/>
            </a:rPr>
            <a:t>Once each individuals baseline data has been added, the number of EDAs and HAs needs to be inputted on a monthly basis until the end of the project (July 2021). Month 1 correlates to when you </a:t>
          </a:r>
          <a:r>
            <a:rPr lang="en-GB" sz="1100" b="1">
              <a:solidFill>
                <a:schemeClr val="dk1"/>
              </a:solidFill>
              <a:effectLst/>
              <a:latin typeface="Arial" panose="020B0604020202020204" pitchFamily="34" charset="0"/>
              <a:ea typeface="+mn-ea"/>
              <a:cs typeface="Arial" panose="020B0604020202020204" pitchFamily="34" charset="0"/>
            </a:rPr>
            <a:t>started </a:t>
          </a:r>
          <a:r>
            <a:rPr lang="en-GB" sz="1100">
              <a:solidFill>
                <a:schemeClr val="dk1"/>
              </a:solidFill>
              <a:effectLst/>
              <a:latin typeface="Arial" panose="020B0604020202020204" pitchFamily="34" charset="0"/>
              <a:ea typeface="+mn-ea"/>
              <a:cs typeface="Arial" panose="020B0604020202020204" pitchFamily="34" charset="0"/>
            </a:rPr>
            <a:t>to the PSP. Documenting the date that the PSP was completed in column E will allow analysis of the period of initial contact with the patients. </a:t>
          </a:r>
        </a:p>
        <a:p>
          <a:endParaRPr lang="en-GB" sz="1100">
            <a:solidFill>
              <a:srgbClr val="FF0000"/>
            </a:solidFill>
            <a:effectLst/>
            <a:latin typeface="Arial" panose="020B0604020202020204" pitchFamily="34" charset="0"/>
            <a:ea typeface="+mn-ea"/>
            <a:cs typeface="Arial" panose="020B0604020202020204" pitchFamily="34" charset="0"/>
          </a:endParaRPr>
        </a:p>
        <a:p>
          <a:pPr marL="0" lvl="0" indent="0"/>
          <a:r>
            <a:rPr lang="en-GB" sz="1400" b="0">
              <a:solidFill>
                <a:schemeClr val="accent2"/>
              </a:solidFill>
              <a:effectLst/>
              <a:latin typeface="Arial" panose="020B0604020202020204" pitchFamily="34" charset="0"/>
              <a:ea typeface="+mn-ea"/>
              <a:cs typeface="Arial" panose="020B0604020202020204" pitchFamily="34" charset="0"/>
            </a:rPr>
            <a:t>2. Staff Training Tab</a:t>
          </a:r>
        </a:p>
        <a:p>
          <a:r>
            <a:rPr lang="en-GB" sz="1100">
              <a:solidFill>
                <a:schemeClr val="dk1"/>
              </a:solidFill>
              <a:effectLst/>
              <a:latin typeface="Arial" panose="020B0604020202020204" pitchFamily="34" charset="0"/>
              <a:ea typeface="+mn-ea"/>
              <a:cs typeface="Arial" panose="020B0604020202020204" pitchFamily="34" charset="0"/>
            </a:rPr>
            <a:t>Add the number of clinicians within your ED department at the start of the project in</a:t>
          </a:r>
          <a:r>
            <a:rPr lang="en-GB" sz="1100" baseline="0">
              <a:solidFill>
                <a:schemeClr val="dk1"/>
              </a:solidFill>
              <a:effectLst/>
              <a:latin typeface="Arial" panose="020B0604020202020204" pitchFamily="34" charset="0"/>
              <a:ea typeface="+mn-ea"/>
              <a:cs typeface="Arial" panose="020B0604020202020204" pitchFamily="34" charset="0"/>
            </a:rPr>
            <a:t> to C11</a:t>
          </a:r>
          <a:r>
            <a:rPr lang="en-GB" sz="1100">
              <a:solidFill>
                <a:schemeClr val="dk1"/>
              </a:solidFill>
              <a:effectLst/>
              <a:latin typeface="Arial" panose="020B0604020202020204" pitchFamily="34" charset="0"/>
              <a:ea typeface="+mn-ea"/>
              <a:cs typeface="Arial" panose="020B0604020202020204" pitchFamily="34" charset="0"/>
            </a:rPr>
            <a:t>. To find this number you will need to speak to the ED manager (this includes all bandings).  </a:t>
          </a:r>
        </a:p>
        <a:p>
          <a:endParaRPr lang="en-GB" sz="1100">
            <a:solidFill>
              <a:schemeClr val="dk1"/>
            </a:solidFill>
            <a:effectLst/>
            <a:latin typeface="Arial" panose="020B0604020202020204" pitchFamily="34" charset="0"/>
            <a:ea typeface="+mn-ea"/>
            <a:cs typeface="Arial" panose="020B0604020202020204" pitchFamily="34" charset="0"/>
          </a:endParaRPr>
        </a:p>
        <a:p>
          <a:r>
            <a:rPr lang="en-GB" sz="1100" b="0">
              <a:solidFill>
                <a:schemeClr val="dk1"/>
              </a:solidFill>
              <a:effectLst/>
              <a:latin typeface="Arial" panose="020B0604020202020204" pitchFamily="34" charset="0"/>
              <a:ea typeface="+mn-ea"/>
              <a:cs typeface="Arial" panose="020B0604020202020204" pitchFamily="34" charset="0"/>
            </a:rPr>
            <a:t>Document how many staff you have trained each month. This will autopopulate the Summary Infographics tab.</a:t>
          </a:r>
          <a:endParaRPr lang="en-GB" sz="1400" b="1">
            <a:solidFill>
              <a:schemeClr val="dk1"/>
            </a:solidFill>
            <a:effectLst/>
            <a:latin typeface="Arial" panose="020B0604020202020204" pitchFamily="34" charset="0"/>
            <a:ea typeface="+mn-ea"/>
            <a:cs typeface="Arial" panose="020B0604020202020204" pitchFamily="34" charset="0"/>
          </a:endParaRPr>
        </a:p>
        <a:p>
          <a:r>
            <a:rPr lang="en-GB" sz="1100">
              <a:solidFill>
                <a:schemeClr val="dk1"/>
              </a:solidFill>
              <a:effectLst/>
              <a:latin typeface="Arial" panose="020B0604020202020204" pitchFamily="34" charset="0"/>
              <a:ea typeface="+mn-ea"/>
              <a:cs typeface="Arial" panose="020B0604020202020204" pitchFamily="34" charset="0"/>
            </a:rPr>
            <a:t> </a:t>
          </a:r>
        </a:p>
        <a:p>
          <a:pPr marL="0" lvl="0" indent="0"/>
          <a:r>
            <a:rPr lang="en-GB" sz="1100" b="1">
              <a:solidFill>
                <a:schemeClr val="dk1"/>
              </a:solidFill>
              <a:effectLst/>
              <a:latin typeface="Arial" panose="020B0604020202020204" pitchFamily="34" charset="0"/>
              <a:ea typeface="+mn-ea"/>
              <a:cs typeface="Arial" panose="020B0604020202020204" pitchFamily="34" charset="0"/>
            </a:rPr>
            <a:t> </a:t>
          </a:r>
          <a:r>
            <a:rPr lang="en-GB" sz="1400" b="0">
              <a:solidFill>
                <a:schemeClr val="accent2"/>
              </a:solidFill>
              <a:effectLst/>
              <a:latin typeface="Arial" panose="020B0604020202020204" pitchFamily="34" charset="0"/>
              <a:ea typeface="+mn-ea"/>
              <a:cs typeface="Arial" panose="020B0604020202020204" pitchFamily="34" charset="0"/>
            </a:rPr>
            <a:t>3. ICECAP-A Tab</a:t>
          </a:r>
        </a:p>
        <a:p>
          <a:r>
            <a:rPr lang="en-GB" sz="1100">
              <a:solidFill>
                <a:schemeClr val="dk1"/>
              </a:solidFill>
              <a:effectLst/>
              <a:latin typeface="Arial" panose="020B0604020202020204" pitchFamily="34" charset="0"/>
              <a:ea typeface="+mn-ea"/>
              <a:cs typeface="Arial" panose="020B0604020202020204" pitchFamily="34" charset="0"/>
            </a:rPr>
            <a:t>This tab comprises of several dropdown boxes and formulas to minimize data entry. There are two sections to this: pre-plan and post-plan.</a:t>
          </a:r>
        </a:p>
        <a:p>
          <a:pPr lvl="0"/>
          <a:endParaRPr lang="en-GB" sz="1100">
            <a:solidFill>
              <a:schemeClr val="dk1"/>
            </a:solidFill>
            <a:effectLst/>
            <a:latin typeface="Arial" panose="020B0604020202020204" pitchFamily="34" charset="0"/>
            <a:ea typeface="+mn-ea"/>
            <a:cs typeface="Arial" panose="020B0604020202020204" pitchFamily="34" charset="0"/>
          </a:endParaRPr>
        </a:p>
        <a:p>
          <a:pPr lvl="0"/>
          <a:r>
            <a:rPr lang="en-GB" sz="1100">
              <a:solidFill>
                <a:schemeClr val="dk1"/>
              </a:solidFill>
              <a:effectLst/>
              <a:latin typeface="Arial" panose="020B0604020202020204" pitchFamily="34" charset="0"/>
              <a:ea typeface="+mn-ea"/>
              <a:cs typeface="Arial" panose="020B0604020202020204" pitchFamily="34" charset="0"/>
            </a:rPr>
            <a:t>1. Add the date the questionnaire was completed with the patient prior to the plan being in place. The follow up date will then be automatically calculated to inform you when the follow up questionnaire should be completed. </a:t>
          </a:r>
        </a:p>
        <a:p>
          <a:pPr lvl="0"/>
          <a:r>
            <a:rPr lang="en-GB" sz="1100">
              <a:solidFill>
                <a:schemeClr val="dk1"/>
              </a:solidFill>
              <a:effectLst/>
              <a:latin typeface="Arial" panose="020B0604020202020204" pitchFamily="34" charset="0"/>
              <a:ea typeface="+mn-ea"/>
              <a:cs typeface="Arial" panose="020B0604020202020204" pitchFamily="34" charset="0"/>
            </a:rPr>
            <a:t>2. Each question is marked out of 1-4, the higher the score the better the quality of life/capability. Based on the answers they give to the 5 questions, click on the dropdown box and input their answers (the scores are clearly written on the questionnaire). </a:t>
          </a:r>
        </a:p>
        <a:p>
          <a:pPr lvl="0"/>
          <a:r>
            <a:rPr lang="en-GB" sz="1100">
              <a:solidFill>
                <a:schemeClr val="dk1"/>
              </a:solidFill>
              <a:effectLst/>
              <a:latin typeface="Arial" panose="020B0604020202020204" pitchFamily="34" charset="0"/>
              <a:ea typeface="+mn-ea"/>
              <a:cs typeface="Arial" panose="020B0604020202020204" pitchFamily="34" charset="0"/>
            </a:rPr>
            <a:t>3. If it is not appropriate to complete an ICECAP-A questionnaire or the patient has declined, select ‘N/A’ or ‘Declined’ and describe why the patient was not appropriate in the comments box if appropriate.</a:t>
          </a:r>
        </a:p>
        <a:p>
          <a:pPr lvl="0"/>
          <a:r>
            <a:rPr lang="en-GB" sz="1100">
              <a:solidFill>
                <a:schemeClr val="dk1"/>
              </a:solidFill>
              <a:effectLst/>
              <a:latin typeface="Arial" panose="020B0604020202020204" pitchFamily="34" charset="0"/>
              <a:ea typeface="+mn-ea"/>
              <a:cs typeface="Arial" panose="020B0604020202020204" pitchFamily="34" charset="0"/>
            </a:rPr>
            <a:t>4. Document</a:t>
          </a:r>
          <a:r>
            <a:rPr lang="en-GB" sz="1100" baseline="0">
              <a:solidFill>
                <a:schemeClr val="dk1"/>
              </a:solidFill>
              <a:effectLst/>
              <a:latin typeface="Arial" panose="020B0604020202020204" pitchFamily="34" charset="0"/>
              <a:ea typeface="+mn-ea"/>
              <a:cs typeface="Arial" panose="020B0604020202020204" pitchFamily="34" charset="0"/>
            </a:rPr>
            <a:t> how the questionnaire was answered; either by post, face-to-face or over the telephone in the drop down box.</a:t>
          </a:r>
          <a:endParaRPr lang="en-GB" sz="1100">
            <a:solidFill>
              <a:schemeClr val="dk1"/>
            </a:solidFill>
            <a:effectLst/>
            <a:latin typeface="Arial" panose="020B0604020202020204" pitchFamily="34" charset="0"/>
            <a:ea typeface="+mn-ea"/>
            <a:cs typeface="Arial" panose="020B0604020202020204" pitchFamily="34" charset="0"/>
          </a:endParaRPr>
        </a:p>
        <a:p>
          <a:pPr lvl="0"/>
          <a:r>
            <a:rPr lang="en-GB" sz="1100">
              <a:solidFill>
                <a:schemeClr val="dk1"/>
              </a:solidFill>
              <a:effectLst/>
              <a:latin typeface="Arial" panose="020B0604020202020204" pitchFamily="34" charset="0"/>
              <a:ea typeface="+mn-ea"/>
              <a:cs typeface="Arial" panose="020B0604020202020204" pitchFamily="34" charset="0"/>
            </a:rPr>
            <a:t>5.The accumulated score is represented by coding which is automatically populated in the ‘Overall Score’ column. For example, '44444' represents the state described by full capability on all 5 attributes. ‘44144’ represents the state described by no capability on the autonomy attribute, but full capability on stability, attachment, achievement, enjoyment. These results will be fully analysed at the end of the project. </a:t>
          </a:r>
        </a:p>
        <a:p>
          <a:pPr lvl="0"/>
          <a:endParaRPr lang="en-GB" sz="1100">
            <a:solidFill>
              <a:schemeClr val="dk1"/>
            </a:solidFill>
            <a:effectLst/>
            <a:latin typeface="Arial" panose="020B0604020202020204" pitchFamily="34" charset="0"/>
            <a:ea typeface="+mn-ea"/>
            <a:cs typeface="Arial" panose="020B0604020202020204" pitchFamily="34" charset="0"/>
          </a:endParaRPr>
        </a:p>
        <a:p>
          <a:pPr marL="0" lvl="0" indent="0"/>
          <a:r>
            <a:rPr lang="en-GB" sz="1400" b="0">
              <a:solidFill>
                <a:schemeClr val="accent2"/>
              </a:solidFill>
              <a:effectLst/>
              <a:latin typeface="Arial" panose="020B0604020202020204" pitchFamily="34" charset="0"/>
              <a:ea typeface="+mn-ea"/>
              <a:cs typeface="Arial" panose="020B0604020202020204" pitchFamily="34" charset="0"/>
            </a:rPr>
            <a:t>4. Summary Infographic Tab</a:t>
          </a:r>
        </a:p>
        <a:p>
          <a:r>
            <a:rPr lang="en-GB" sz="1100">
              <a:solidFill>
                <a:schemeClr val="dk1"/>
              </a:solidFill>
              <a:effectLst/>
              <a:latin typeface="Arial" panose="020B0604020202020204" pitchFamily="34" charset="0"/>
              <a:ea typeface="+mn-ea"/>
              <a:cs typeface="Arial" panose="020B0604020202020204" pitchFamily="34" charset="0"/>
            </a:rPr>
            <a:t>The Summary Infographics tab is designed to be printed out and put up in staff areas to celebrate your progress with your department, optimise engagement and promote the SHarED project. It is recommended that you do this on a monthly basis.</a:t>
          </a:r>
        </a:p>
        <a:p>
          <a:endParaRPr lang="en-GB" sz="1100">
            <a:solidFill>
              <a:schemeClr val="dk1"/>
            </a:solidFill>
            <a:effectLst/>
            <a:latin typeface="Arial" panose="020B0604020202020204" pitchFamily="34" charset="0"/>
            <a:ea typeface="+mn-ea"/>
            <a:cs typeface="Arial" panose="020B0604020202020204" pitchFamily="34" charset="0"/>
          </a:endParaRPr>
        </a:p>
        <a:p>
          <a:r>
            <a:rPr lang="en-GB" sz="1100">
              <a:solidFill>
                <a:schemeClr val="dk1"/>
              </a:solidFill>
              <a:effectLst/>
              <a:latin typeface="Arial" panose="020B0604020202020204" pitchFamily="34" charset="0"/>
              <a:ea typeface="+mn-ea"/>
              <a:cs typeface="Arial" panose="020B0604020202020204" pitchFamily="34" charset="0"/>
            </a:rPr>
            <a:t>The Summary Infographic tab is also where you will be able to track your progress for training staff and the number of plans you are completing. All data will be populated by the Staff Training and High Impact User Data tabs, however you will need to complete 3 boxes to individualise the infographic to your trust:</a:t>
          </a:r>
        </a:p>
        <a:p>
          <a:endParaRPr lang="en-GB" sz="1100">
            <a:solidFill>
              <a:schemeClr val="dk1"/>
            </a:solidFill>
            <a:effectLst/>
            <a:latin typeface="Arial" panose="020B0604020202020204" pitchFamily="34" charset="0"/>
            <a:ea typeface="+mn-ea"/>
            <a:cs typeface="Arial" panose="020B0604020202020204" pitchFamily="34" charset="0"/>
          </a:endParaRPr>
        </a:p>
        <a:p>
          <a:pPr lvl="0"/>
          <a:r>
            <a:rPr lang="en-GB" sz="1100">
              <a:solidFill>
                <a:schemeClr val="dk1"/>
              </a:solidFill>
              <a:effectLst/>
              <a:latin typeface="Arial" panose="020B0604020202020204" pitchFamily="34" charset="0"/>
              <a:ea typeface="+mn-ea"/>
              <a:cs typeface="Arial" panose="020B0604020202020204" pitchFamily="34" charset="0"/>
            </a:rPr>
            <a:t>- Your trust name below the title in the centre of the page</a:t>
          </a:r>
        </a:p>
        <a:p>
          <a:pPr lvl="0"/>
          <a:r>
            <a:rPr lang="en-GB" sz="1100">
              <a:solidFill>
                <a:schemeClr val="dk1"/>
              </a:solidFill>
              <a:effectLst/>
              <a:latin typeface="Arial" panose="020B0604020202020204" pitchFamily="34" charset="0"/>
              <a:ea typeface="+mn-ea"/>
              <a:cs typeface="Arial" panose="020B0604020202020204" pitchFamily="34" charset="0"/>
            </a:rPr>
            <a:t>- The name of the HIU Co-ordinator and contact details at the bottom of the page</a:t>
          </a:r>
        </a:p>
        <a:p>
          <a:pPr lvl="0"/>
          <a:r>
            <a:rPr lang="en-GB" sz="1100">
              <a:solidFill>
                <a:schemeClr val="dk1"/>
              </a:solidFill>
              <a:effectLst/>
              <a:latin typeface="Arial" panose="020B0604020202020204" pitchFamily="34" charset="0"/>
              <a:ea typeface="+mn-ea"/>
              <a:cs typeface="Arial" panose="020B0604020202020204" pitchFamily="34" charset="0"/>
            </a:rPr>
            <a:t>- The month that you are printing in the top right box. </a:t>
          </a:r>
        </a:p>
        <a:p>
          <a:pPr lvl="0"/>
          <a:endParaRPr lang="en-GB" sz="1100">
            <a:solidFill>
              <a:schemeClr val="dk1"/>
            </a:solidFill>
            <a:effectLst/>
            <a:latin typeface="Arial" panose="020B0604020202020204" pitchFamily="34" charset="0"/>
            <a:ea typeface="+mn-ea"/>
            <a:cs typeface="Arial" panose="020B0604020202020204" pitchFamily="34" charset="0"/>
          </a:endParaRPr>
        </a:p>
        <a:p>
          <a:pPr marL="0" lvl="0" indent="0"/>
          <a:r>
            <a:rPr lang="en-GB" sz="1400" b="0">
              <a:solidFill>
                <a:schemeClr val="accent2"/>
              </a:solidFill>
              <a:effectLst/>
              <a:latin typeface="Arial" panose="020B0604020202020204" pitchFamily="34" charset="0"/>
              <a:ea typeface="+mn-ea"/>
              <a:cs typeface="Arial" panose="020B0604020202020204" pitchFamily="34" charset="0"/>
            </a:rPr>
            <a:t>5.  Dashboard Tab</a:t>
          </a:r>
        </a:p>
        <a:p>
          <a:r>
            <a:rPr lang="en-GB" sz="1100">
              <a:solidFill>
                <a:schemeClr val="dk1"/>
              </a:solidFill>
              <a:effectLst/>
              <a:latin typeface="Arial" panose="020B0604020202020204" pitchFamily="34" charset="0"/>
              <a:ea typeface="+mn-ea"/>
              <a:cs typeface="Arial" panose="020B0604020202020204" pitchFamily="34" charset="0"/>
            </a:rPr>
            <a:t>This tab shows you the overall progress of each patient. This visual summary may also help you identify any seasonal behaviour for the individuals. There are two graphs with buttons below which correlate to the patient numbers in the High Impact User Data tab. You can select just one individual, multiple individuals or all.</a:t>
          </a:r>
        </a:p>
        <a:p>
          <a:endParaRPr lang="en-GB" sz="1100">
            <a:solidFill>
              <a:schemeClr val="dk1"/>
            </a:solidFill>
            <a:effectLst/>
            <a:latin typeface="Arial" panose="020B0604020202020204" pitchFamily="34" charset="0"/>
            <a:ea typeface="+mn-ea"/>
            <a:cs typeface="Arial" panose="020B0604020202020204" pitchFamily="34" charset="0"/>
          </a:endParaRPr>
        </a:p>
        <a:p>
          <a:r>
            <a:rPr lang="en-GB" sz="1100">
              <a:solidFill>
                <a:schemeClr val="dk1"/>
              </a:solidFill>
              <a:effectLst/>
              <a:latin typeface="Arial" panose="020B0604020202020204" pitchFamily="34" charset="0"/>
              <a:ea typeface="+mn-ea"/>
              <a:cs typeface="Arial" panose="020B0604020202020204" pitchFamily="34" charset="0"/>
            </a:rPr>
            <a:t>Once all of the information has been entered each month, you will need to refresh the graphs on the data dashboard manually:</a:t>
          </a:r>
          <a:endParaRPr lang="en-GB">
            <a:effectLst/>
            <a:latin typeface="Arial" panose="020B0604020202020204" pitchFamily="34" charset="0"/>
            <a:cs typeface="Arial" panose="020B0604020202020204" pitchFamily="34" charset="0"/>
          </a:endParaRPr>
        </a:p>
        <a:p>
          <a:r>
            <a:rPr lang="en-GB" sz="1100">
              <a:solidFill>
                <a:schemeClr val="dk1"/>
              </a:solidFill>
              <a:effectLst/>
              <a:latin typeface="Arial" panose="020B0604020202020204" pitchFamily="34" charset="0"/>
              <a:ea typeface="+mn-ea"/>
              <a:cs typeface="Arial" panose="020B0604020202020204" pitchFamily="34" charset="0"/>
            </a:rPr>
            <a:t>1. Open the Dashboard tab</a:t>
          </a:r>
          <a:endParaRPr lang="en-GB">
            <a:effectLst/>
            <a:latin typeface="Arial" panose="020B0604020202020204" pitchFamily="34" charset="0"/>
            <a:cs typeface="Arial" panose="020B0604020202020204" pitchFamily="34" charset="0"/>
          </a:endParaRPr>
        </a:p>
        <a:p>
          <a:r>
            <a:rPr lang="en-GB" sz="1100">
              <a:solidFill>
                <a:schemeClr val="dk1"/>
              </a:solidFill>
              <a:effectLst/>
              <a:latin typeface="Arial" panose="020B0604020202020204" pitchFamily="34" charset="0"/>
              <a:ea typeface="+mn-ea"/>
              <a:cs typeface="Arial" panose="020B0604020202020204" pitchFamily="34" charset="0"/>
            </a:rPr>
            <a:t>2. Click your mouse anywhere in the graphs named Emergency Department Attendances or Hospital Admissions.</a:t>
          </a:r>
          <a:endParaRPr lang="en-GB">
            <a:effectLst/>
            <a:latin typeface="Arial" panose="020B0604020202020204" pitchFamily="34" charset="0"/>
            <a:cs typeface="Arial" panose="020B0604020202020204" pitchFamily="34" charset="0"/>
          </a:endParaRPr>
        </a:p>
        <a:p>
          <a:r>
            <a:rPr lang="en-GB" sz="1100">
              <a:solidFill>
                <a:schemeClr val="dk1"/>
              </a:solidFill>
              <a:effectLst/>
              <a:latin typeface="Arial" panose="020B0604020202020204" pitchFamily="34" charset="0"/>
              <a:ea typeface="+mn-ea"/>
              <a:cs typeface="Arial" panose="020B0604020202020204" pitchFamily="34" charset="0"/>
            </a:rPr>
            <a:t>3. Click ‘Analyse’ at the top of the screen and then press ‘Refresh All’.</a:t>
          </a:r>
          <a:endParaRPr lang="en-GB">
            <a:effectLst/>
            <a:latin typeface="Arial" panose="020B0604020202020204" pitchFamily="34" charset="0"/>
            <a:cs typeface="Arial" panose="020B0604020202020204" pitchFamily="34" charset="0"/>
          </a:endParaRPr>
        </a:p>
        <a:p>
          <a:endParaRPr lang="en-GB" sz="1100">
            <a:solidFill>
              <a:schemeClr val="dk1"/>
            </a:solidFill>
            <a:effectLst/>
            <a:latin typeface="Arial" panose="020B0604020202020204" pitchFamily="34" charset="0"/>
            <a:ea typeface="+mn-ea"/>
            <a:cs typeface="Arial" panose="020B0604020202020204" pitchFamily="34" charset="0"/>
          </a:endParaRPr>
        </a:p>
        <a:p>
          <a:endParaRPr lang="en-GB" sz="1100">
            <a:solidFill>
              <a:schemeClr val="dk1"/>
            </a:solidFill>
            <a:effectLst/>
            <a:latin typeface="Arial" panose="020B0604020202020204" pitchFamily="34" charset="0"/>
            <a:ea typeface="+mn-ea"/>
            <a:cs typeface="Arial" panose="020B0604020202020204" pitchFamily="34" charset="0"/>
          </a:endParaRPr>
        </a:p>
        <a:p>
          <a:endParaRPr lang="en-GB" sz="1100">
            <a:solidFill>
              <a:schemeClr val="dk1"/>
            </a:solidFill>
            <a:effectLst/>
            <a:latin typeface="Arial" panose="020B0604020202020204" pitchFamily="34" charset="0"/>
            <a:ea typeface="+mn-ea"/>
            <a:cs typeface="Arial" panose="020B0604020202020204" pitchFamily="34" charset="0"/>
          </a:endParaRPr>
        </a:p>
        <a:p>
          <a:endParaRPr lang="en-GB" sz="1100">
            <a:solidFill>
              <a:schemeClr val="dk1"/>
            </a:solidFill>
            <a:effectLst/>
            <a:latin typeface="Arial" panose="020B0604020202020204" pitchFamily="34" charset="0"/>
            <a:ea typeface="+mn-ea"/>
            <a:cs typeface="Arial" panose="020B0604020202020204" pitchFamily="34" charset="0"/>
          </a:endParaRPr>
        </a:p>
        <a:p>
          <a:endParaRPr lang="en-GB" sz="1100">
            <a:solidFill>
              <a:schemeClr val="dk1"/>
            </a:solidFill>
            <a:effectLst/>
            <a:latin typeface="Arial" panose="020B0604020202020204" pitchFamily="34" charset="0"/>
            <a:ea typeface="+mn-ea"/>
            <a:cs typeface="Arial" panose="020B0604020202020204" pitchFamily="34" charset="0"/>
          </a:endParaRPr>
        </a:p>
        <a:p>
          <a:endParaRPr lang="en-GB" sz="1100">
            <a:solidFill>
              <a:schemeClr val="dk1"/>
            </a:solidFill>
            <a:effectLst/>
            <a:latin typeface="Arial" panose="020B0604020202020204" pitchFamily="34" charset="0"/>
            <a:ea typeface="+mn-ea"/>
            <a:cs typeface="Arial" panose="020B0604020202020204" pitchFamily="34" charset="0"/>
          </a:endParaRPr>
        </a:p>
        <a:p>
          <a:endParaRPr lang="en-GB" sz="1100">
            <a:solidFill>
              <a:schemeClr val="dk1"/>
            </a:solidFill>
            <a:effectLst/>
            <a:latin typeface="Arial" panose="020B0604020202020204" pitchFamily="34" charset="0"/>
            <a:ea typeface="+mn-ea"/>
            <a:cs typeface="Arial" panose="020B0604020202020204" pitchFamily="34" charset="0"/>
          </a:endParaRPr>
        </a:p>
        <a:p>
          <a:endParaRPr lang="en-GB" sz="1100">
            <a:solidFill>
              <a:schemeClr val="dk1"/>
            </a:solidFill>
            <a:effectLst/>
            <a:latin typeface="Arial" panose="020B0604020202020204" pitchFamily="34" charset="0"/>
            <a:ea typeface="+mn-ea"/>
            <a:cs typeface="Arial" panose="020B0604020202020204" pitchFamily="34" charset="0"/>
          </a:endParaRPr>
        </a:p>
        <a:p>
          <a:endParaRPr lang="en-GB" sz="1100">
            <a:solidFill>
              <a:schemeClr val="dk1"/>
            </a:solidFill>
            <a:effectLst/>
            <a:latin typeface="Arial" panose="020B0604020202020204" pitchFamily="34" charset="0"/>
            <a:ea typeface="+mn-ea"/>
            <a:cs typeface="Arial" panose="020B0604020202020204" pitchFamily="34" charset="0"/>
          </a:endParaRPr>
        </a:p>
        <a:p>
          <a:endParaRPr lang="en-GB" sz="1100">
            <a:solidFill>
              <a:schemeClr val="dk1"/>
            </a:solidFill>
            <a:effectLst/>
            <a:latin typeface="Arial" panose="020B0604020202020204" pitchFamily="34" charset="0"/>
            <a:ea typeface="+mn-ea"/>
            <a:cs typeface="Arial" panose="020B0604020202020204" pitchFamily="34" charset="0"/>
          </a:endParaRPr>
        </a:p>
        <a:p>
          <a:endParaRPr lang="en-GB" sz="1100">
            <a:solidFill>
              <a:schemeClr val="dk1"/>
            </a:solidFill>
            <a:effectLst/>
            <a:latin typeface="Arial" panose="020B0604020202020204" pitchFamily="34" charset="0"/>
            <a:ea typeface="+mn-ea"/>
            <a:cs typeface="Arial" panose="020B0604020202020204" pitchFamily="34" charset="0"/>
          </a:endParaRPr>
        </a:p>
        <a:p>
          <a:endParaRPr lang="en-GB" sz="1100">
            <a:solidFill>
              <a:schemeClr val="dk1"/>
            </a:solidFill>
            <a:effectLst/>
            <a:latin typeface="Arial" panose="020B0604020202020204" pitchFamily="34" charset="0"/>
            <a:ea typeface="+mn-ea"/>
            <a:cs typeface="Arial" panose="020B0604020202020204" pitchFamily="34" charset="0"/>
          </a:endParaRPr>
        </a:p>
        <a:p>
          <a:endParaRPr lang="en-GB" sz="1100">
            <a:solidFill>
              <a:schemeClr val="dk1"/>
            </a:solidFill>
            <a:effectLst/>
            <a:latin typeface="Arial" panose="020B0604020202020204" pitchFamily="34" charset="0"/>
            <a:ea typeface="+mn-ea"/>
            <a:cs typeface="Arial" panose="020B0604020202020204" pitchFamily="34" charset="0"/>
          </a:endParaRPr>
        </a:p>
        <a:p>
          <a:endParaRPr lang="en-GB" sz="1100">
            <a:solidFill>
              <a:schemeClr val="dk1"/>
            </a:solidFill>
            <a:effectLst/>
            <a:latin typeface="Arial" panose="020B0604020202020204" pitchFamily="34" charset="0"/>
            <a:ea typeface="+mn-ea"/>
            <a:cs typeface="Arial" panose="020B0604020202020204" pitchFamily="34" charset="0"/>
          </a:endParaRPr>
        </a:p>
        <a:p>
          <a:endParaRPr lang="en-GB" sz="1100">
            <a:solidFill>
              <a:schemeClr val="dk1"/>
            </a:solidFill>
            <a:effectLst/>
            <a:latin typeface="Arial" panose="020B0604020202020204" pitchFamily="34" charset="0"/>
            <a:ea typeface="+mn-ea"/>
            <a:cs typeface="Arial" panose="020B0604020202020204" pitchFamily="34" charset="0"/>
          </a:endParaRPr>
        </a:p>
        <a:p>
          <a:pPr lvl="0"/>
          <a:r>
            <a:rPr lang="en-GB" sz="1100">
              <a:solidFill>
                <a:schemeClr val="dk1"/>
              </a:solidFill>
              <a:effectLst/>
              <a:latin typeface="Arial" panose="020B0604020202020204" pitchFamily="34" charset="0"/>
              <a:ea typeface="+mn-ea"/>
              <a:cs typeface="Arial" panose="020B0604020202020204" pitchFamily="34" charset="0"/>
            </a:rPr>
            <a:t>- To select one patient, click on their corresponding number. </a:t>
          </a:r>
        </a:p>
        <a:p>
          <a:pPr lvl="0"/>
          <a:r>
            <a:rPr lang="en-GB" sz="1100">
              <a:solidFill>
                <a:schemeClr val="dk1"/>
              </a:solidFill>
              <a:effectLst/>
              <a:latin typeface="Arial" panose="020B0604020202020204" pitchFamily="34" charset="0"/>
              <a:ea typeface="+mn-ea"/>
              <a:cs typeface="Arial" panose="020B0604020202020204" pitchFamily="34" charset="0"/>
            </a:rPr>
            <a:t>- To view multiple patients select the first patient, press the ‘ctrl’ button on your keyboard and continue to select the other desired patients.</a:t>
          </a:r>
        </a:p>
        <a:p>
          <a:pPr lvl="0"/>
          <a:r>
            <a:rPr lang="en-GB" sz="1100">
              <a:solidFill>
                <a:schemeClr val="dk1"/>
              </a:solidFill>
              <a:effectLst/>
              <a:latin typeface="Arial" panose="020B0604020202020204" pitchFamily="34" charset="0"/>
              <a:ea typeface="+mn-ea"/>
              <a:cs typeface="Arial" panose="020B0604020202020204" pitchFamily="34" charset="0"/>
            </a:rPr>
            <a:t>- To view all patients, press the ‘Clear Filter’ button as shown </a:t>
          </a:r>
        </a:p>
        <a:p>
          <a:pPr lvl="0"/>
          <a:endParaRPr lang="en-GB" sz="1100">
            <a:solidFill>
              <a:schemeClr val="dk1"/>
            </a:solidFill>
            <a:effectLst/>
            <a:latin typeface="Arial" panose="020B0604020202020204" pitchFamily="34" charset="0"/>
            <a:ea typeface="+mn-ea"/>
            <a:cs typeface="Arial" panose="020B0604020202020204" pitchFamily="34" charset="0"/>
          </a:endParaRPr>
        </a:p>
        <a:p>
          <a:pPr lvl="0"/>
          <a:endParaRPr lang="en-GB" sz="1100">
            <a:solidFill>
              <a:schemeClr val="dk1"/>
            </a:solidFill>
            <a:effectLst/>
            <a:latin typeface="Arial" panose="020B0604020202020204" pitchFamily="34" charset="0"/>
            <a:ea typeface="+mn-ea"/>
            <a:cs typeface="Arial" panose="020B0604020202020204" pitchFamily="34" charset="0"/>
          </a:endParaRPr>
        </a:p>
        <a:p>
          <a:pPr lvl="0"/>
          <a:endParaRPr lang="en-GB" sz="1100">
            <a:solidFill>
              <a:schemeClr val="dk1"/>
            </a:solidFill>
            <a:effectLst/>
            <a:latin typeface="Arial" panose="020B0604020202020204" pitchFamily="34" charset="0"/>
            <a:ea typeface="+mn-ea"/>
            <a:cs typeface="Arial" panose="020B0604020202020204" pitchFamily="34" charset="0"/>
          </a:endParaRPr>
        </a:p>
        <a:p>
          <a:pPr lvl="0"/>
          <a:endParaRPr lang="en-GB" sz="1100">
            <a:solidFill>
              <a:schemeClr val="dk1"/>
            </a:solidFill>
            <a:effectLst/>
            <a:latin typeface="Arial" panose="020B0604020202020204" pitchFamily="34" charset="0"/>
            <a:ea typeface="+mn-ea"/>
            <a:cs typeface="Arial" panose="020B0604020202020204" pitchFamily="34" charset="0"/>
          </a:endParaRPr>
        </a:p>
        <a:p>
          <a:pPr lvl="0"/>
          <a:endParaRPr lang="en-GB" sz="1100">
            <a:solidFill>
              <a:schemeClr val="dk1"/>
            </a:solidFill>
            <a:effectLst/>
            <a:latin typeface="Arial" panose="020B0604020202020204" pitchFamily="34" charset="0"/>
            <a:ea typeface="+mn-ea"/>
            <a:cs typeface="Arial" panose="020B0604020202020204" pitchFamily="34" charset="0"/>
          </a:endParaRPr>
        </a:p>
        <a:p>
          <a:pPr lvl="0"/>
          <a:endParaRPr lang="en-GB" sz="1100">
            <a:solidFill>
              <a:schemeClr val="dk1"/>
            </a:solidFill>
            <a:effectLst/>
            <a:latin typeface="Arial" panose="020B0604020202020204" pitchFamily="34" charset="0"/>
            <a:ea typeface="+mn-ea"/>
            <a:cs typeface="Arial" panose="020B0604020202020204" pitchFamily="34" charset="0"/>
          </a:endParaRPr>
        </a:p>
        <a:p>
          <a:pPr lvl="0"/>
          <a:endParaRPr lang="en-GB" sz="1100">
            <a:solidFill>
              <a:schemeClr val="dk1"/>
            </a:solidFill>
            <a:effectLst/>
            <a:latin typeface="Arial" panose="020B0604020202020204" pitchFamily="34" charset="0"/>
            <a:ea typeface="+mn-ea"/>
            <a:cs typeface="Arial" panose="020B0604020202020204" pitchFamily="34" charset="0"/>
          </a:endParaRPr>
        </a:p>
        <a:p>
          <a:pPr lvl="0"/>
          <a:endParaRPr lang="en-GB" sz="1100">
            <a:solidFill>
              <a:schemeClr val="dk1"/>
            </a:solidFill>
            <a:effectLst/>
            <a:latin typeface="Arial" panose="020B0604020202020204" pitchFamily="34" charset="0"/>
            <a:ea typeface="+mn-ea"/>
            <a:cs typeface="Arial" panose="020B0604020202020204" pitchFamily="34" charset="0"/>
          </a:endParaRPr>
        </a:p>
        <a:p>
          <a:pPr lvl="0"/>
          <a:endParaRPr lang="en-GB" sz="1100">
            <a:solidFill>
              <a:schemeClr val="dk1"/>
            </a:solidFill>
            <a:effectLst/>
            <a:latin typeface="Arial" panose="020B0604020202020204" pitchFamily="34" charset="0"/>
            <a:ea typeface="+mn-ea"/>
            <a:cs typeface="Arial" panose="020B0604020202020204" pitchFamily="34" charset="0"/>
          </a:endParaRPr>
        </a:p>
        <a:p>
          <a:pPr lvl="0"/>
          <a:endParaRPr lang="en-GB" sz="1100">
            <a:solidFill>
              <a:schemeClr val="dk1"/>
            </a:solidFill>
            <a:effectLst/>
            <a:latin typeface="Arial" panose="020B0604020202020204" pitchFamily="34" charset="0"/>
            <a:ea typeface="+mn-ea"/>
            <a:cs typeface="Arial" panose="020B0604020202020204" pitchFamily="34" charset="0"/>
          </a:endParaRPr>
        </a:p>
        <a:p>
          <a:pPr lvl="0"/>
          <a:endParaRPr lang="en-GB" sz="1100">
            <a:solidFill>
              <a:schemeClr val="dk1"/>
            </a:solidFill>
            <a:effectLst/>
            <a:latin typeface="Arial" panose="020B0604020202020204" pitchFamily="34" charset="0"/>
            <a:ea typeface="+mn-ea"/>
            <a:cs typeface="Arial" panose="020B0604020202020204" pitchFamily="34" charset="0"/>
          </a:endParaRPr>
        </a:p>
        <a:p>
          <a:pPr lvl="0"/>
          <a:endParaRPr lang="en-GB" sz="1100">
            <a:solidFill>
              <a:schemeClr val="dk1"/>
            </a:solidFill>
            <a:effectLst/>
            <a:latin typeface="Arial" panose="020B0604020202020204" pitchFamily="34" charset="0"/>
            <a:ea typeface="+mn-ea"/>
            <a:cs typeface="Arial" panose="020B0604020202020204" pitchFamily="34" charset="0"/>
          </a:endParaRPr>
        </a:p>
        <a:p>
          <a:pPr lvl="0"/>
          <a:endParaRPr lang="en-GB" sz="1100">
            <a:solidFill>
              <a:schemeClr val="dk1"/>
            </a:solidFill>
            <a:effectLst/>
            <a:latin typeface="Arial" panose="020B0604020202020204" pitchFamily="34" charset="0"/>
            <a:ea typeface="+mn-ea"/>
            <a:cs typeface="Arial" panose="020B0604020202020204" pitchFamily="34" charset="0"/>
          </a:endParaRPr>
        </a:p>
        <a:p>
          <a:pPr lvl="0"/>
          <a:endParaRPr lang="en-GB" sz="1100">
            <a:solidFill>
              <a:schemeClr val="dk1"/>
            </a:solidFill>
            <a:effectLst/>
            <a:latin typeface="Arial" panose="020B0604020202020204" pitchFamily="34" charset="0"/>
            <a:ea typeface="+mn-ea"/>
            <a:cs typeface="Arial" panose="020B0604020202020204" pitchFamily="34" charset="0"/>
          </a:endParaRPr>
        </a:p>
        <a:p>
          <a:pPr lvl="0"/>
          <a:endParaRPr lang="en-GB" sz="11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Arial" panose="020B0604020202020204" pitchFamily="34" charset="0"/>
              <a:ea typeface="+mn-ea"/>
              <a:cs typeface="Arial" panose="020B0604020202020204" pitchFamily="34" charset="0"/>
            </a:rPr>
            <a:t>The</a:t>
          </a:r>
          <a:r>
            <a:rPr lang="en-GB" sz="1100" baseline="0">
              <a:solidFill>
                <a:schemeClr val="dk1"/>
              </a:solidFill>
              <a:effectLst/>
              <a:latin typeface="Arial" panose="020B0604020202020204" pitchFamily="34" charset="0"/>
              <a:ea typeface="+mn-ea"/>
              <a:cs typeface="Arial" panose="020B0604020202020204" pitchFamily="34" charset="0"/>
            </a:rPr>
            <a:t> graph is annotated for when the Personal Support Plan was started. For individual patients, you may wish to annotate other dates and save images of the graphs for the purpose of demonstration to other staff or for case studies, for example the completion date of the plan and significant event anniversaries which may demonstrate seasonal behaviour.</a:t>
          </a:r>
          <a:endParaRPr lang="en-GB">
            <a:effectLst/>
            <a:latin typeface="Arial" panose="020B0604020202020204" pitchFamily="34" charset="0"/>
            <a:cs typeface="Arial" panose="020B0604020202020204" pitchFamily="34" charset="0"/>
          </a:endParaRPr>
        </a:p>
        <a:p>
          <a:pPr lvl="0"/>
          <a:endParaRPr lang="en-GB" sz="1100">
            <a:solidFill>
              <a:schemeClr val="dk1"/>
            </a:solidFill>
            <a:effectLst/>
            <a:latin typeface="Arial" panose="020B0604020202020204" pitchFamily="34" charset="0"/>
            <a:ea typeface="+mn-ea"/>
            <a:cs typeface="Arial" panose="020B0604020202020204" pitchFamily="34" charset="0"/>
          </a:endParaRPr>
        </a:p>
        <a:p>
          <a:pPr lvl="0"/>
          <a:endParaRPr lang="en-GB" sz="1100">
            <a:solidFill>
              <a:schemeClr val="dk1"/>
            </a:solidFill>
            <a:effectLst/>
            <a:latin typeface="Arial" panose="020B0604020202020204" pitchFamily="34" charset="0"/>
            <a:ea typeface="+mn-ea"/>
            <a:cs typeface="Arial" panose="020B0604020202020204" pitchFamily="34" charset="0"/>
          </a:endParaRPr>
        </a:p>
        <a:p>
          <a:pPr lvl="0"/>
          <a:endParaRPr lang="en-GB" sz="1100">
            <a:solidFill>
              <a:schemeClr val="dk1"/>
            </a:solidFill>
            <a:effectLst/>
            <a:latin typeface="Arial" panose="020B0604020202020204" pitchFamily="34" charset="0"/>
            <a:ea typeface="+mn-ea"/>
            <a:cs typeface="Arial" panose="020B0604020202020204" pitchFamily="34" charset="0"/>
          </a:endParaRPr>
        </a:p>
        <a:p>
          <a:pPr lvl="0"/>
          <a:endParaRPr lang="en-GB" sz="1100">
            <a:solidFill>
              <a:schemeClr val="dk1"/>
            </a:solidFill>
            <a:effectLst/>
            <a:latin typeface="Arial" panose="020B0604020202020204" pitchFamily="34" charset="0"/>
            <a:ea typeface="+mn-ea"/>
            <a:cs typeface="Arial" panose="020B0604020202020204" pitchFamily="34" charset="0"/>
          </a:endParaRPr>
        </a:p>
        <a:p>
          <a:pPr lvl="0"/>
          <a:endParaRPr lang="en-GB" sz="1100">
            <a:solidFill>
              <a:schemeClr val="dk1"/>
            </a:solidFill>
            <a:effectLst/>
            <a:latin typeface="Arial" panose="020B0604020202020204" pitchFamily="34" charset="0"/>
            <a:ea typeface="+mn-ea"/>
            <a:cs typeface="Arial" panose="020B0604020202020204" pitchFamily="34" charset="0"/>
          </a:endParaRPr>
        </a:p>
        <a:p>
          <a:pPr lvl="0"/>
          <a:endParaRPr lang="en-GB" sz="1100">
            <a:solidFill>
              <a:schemeClr val="dk1"/>
            </a:solidFill>
            <a:effectLst/>
            <a:latin typeface="Arial" panose="020B0604020202020204" pitchFamily="34" charset="0"/>
            <a:ea typeface="+mn-ea"/>
            <a:cs typeface="Arial" panose="020B0604020202020204" pitchFamily="34" charset="0"/>
          </a:endParaRPr>
        </a:p>
        <a:p>
          <a:pPr lvl="0"/>
          <a:endParaRPr lang="en-GB" sz="1100">
            <a:solidFill>
              <a:schemeClr val="dk1"/>
            </a:solidFill>
            <a:effectLst/>
            <a:latin typeface="Arial" panose="020B0604020202020204" pitchFamily="34" charset="0"/>
            <a:ea typeface="+mn-ea"/>
            <a:cs typeface="Arial" panose="020B0604020202020204" pitchFamily="34" charset="0"/>
          </a:endParaRPr>
        </a:p>
        <a:p>
          <a:pPr lvl="0"/>
          <a:endParaRPr lang="en-GB" sz="1100">
            <a:solidFill>
              <a:schemeClr val="dk1"/>
            </a:solidFill>
            <a:effectLst/>
            <a:latin typeface="Arial" panose="020B0604020202020204" pitchFamily="34" charset="0"/>
            <a:ea typeface="+mn-ea"/>
            <a:cs typeface="Arial" panose="020B0604020202020204" pitchFamily="34" charset="0"/>
          </a:endParaRPr>
        </a:p>
        <a:p>
          <a:pPr lvl="0"/>
          <a:endParaRPr lang="en-GB" sz="1100">
            <a:solidFill>
              <a:schemeClr val="dk1"/>
            </a:solidFill>
            <a:effectLst/>
            <a:latin typeface="Arial" panose="020B0604020202020204" pitchFamily="34" charset="0"/>
            <a:ea typeface="+mn-ea"/>
            <a:cs typeface="Arial" panose="020B0604020202020204" pitchFamily="34" charset="0"/>
          </a:endParaRPr>
        </a:p>
        <a:p>
          <a:pPr lvl="0"/>
          <a:endParaRPr lang="en-GB" sz="1100">
            <a:solidFill>
              <a:schemeClr val="dk1"/>
            </a:solidFill>
            <a:effectLst/>
            <a:latin typeface="Arial" panose="020B0604020202020204" pitchFamily="34" charset="0"/>
            <a:ea typeface="+mn-ea"/>
            <a:cs typeface="Arial" panose="020B0604020202020204" pitchFamily="34" charset="0"/>
          </a:endParaRPr>
        </a:p>
        <a:p>
          <a:pPr lvl="0"/>
          <a:endParaRPr lang="en-GB" sz="1100">
            <a:solidFill>
              <a:schemeClr val="dk1"/>
            </a:solidFill>
            <a:effectLst/>
            <a:latin typeface="Arial" panose="020B0604020202020204" pitchFamily="34" charset="0"/>
            <a:ea typeface="+mn-ea"/>
            <a:cs typeface="Arial" panose="020B0604020202020204" pitchFamily="34" charset="0"/>
          </a:endParaRPr>
        </a:p>
        <a:p>
          <a:pPr lvl="0"/>
          <a:endParaRPr lang="en-GB" sz="1100">
            <a:solidFill>
              <a:schemeClr val="dk1"/>
            </a:solidFill>
            <a:effectLst/>
            <a:latin typeface="Arial" panose="020B0604020202020204" pitchFamily="34" charset="0"/>
            <a:ea typeface="+mn-ea"/>
            <a:cs typeface="Arial" panose="020B0604020202020204" pitchFamily="34" charset="0"/>
          </a:endParaRPr>
        </a:p>
        <a:p>
          <a:pPr lvl="0"/>
          <a:endParaRPr lang="en-GB" sz="1100">
            <a:solidFill>
              <a:schemeClr val="dk1"/>
            </a:solidFill>
            <a:effectLst/>
            <a:latin typeface="Arial" panose="020B0604020202020204" pitchFamily="34" charset="0"/>
            <a:ea typeface="+mn-ea"/>
            <a:cs typeface="Arial" panose="020B0604020202020204" pitchFamily="34" charset="0"/>
          </a:endParaRPr>
        </a:p>
        <a:p>
          <a:pPr lvl="0"/>
          <a:endParaRPr lang="en-GB" sz="1100">
            <a:solidFill>
              <a:schemeClr val="dk1"/>
            </a:solidFill>
            <a:effectLst/>
            <a:latin typeface="Arial" panose="020B0604020202020204" pitchFamily="34" charset="0"/>
            <a:ea typeface="+mn-ea"/>
            <a:cs typeface="Arial" panose="020B0604020202020204" pitchFamily="34" charset="0"/>
          </a:endParaRPr>
        </a:p>
        <a:p>
          <a:pPr lvl="0"/>
          <a:endParaRPr lang="en-GB" sz="1100">
            <a:solidFill>
              <a:schemeClr val="dk1"/>
            </a:solidFill>
            <a:effectLst/>
            <a:latin typeface="Arial" panose="020B0604020202020204" pitchFamily="34" charset="0"/>
            <a:ea typeface="+mn-ea"/>
            <a:cs typeface="Arial" panose="020B0604020202020204" pitchFamily="34" charset="0"/>
          </a:endParaRPr>
        </a:p>
        <a:p>
          <a:endParaRPr lang="en-GB" sz="1100">
            <a:solidFill>
              <a:schemeClr val="dk1"/>
            </a:solidFill>
            <a:effectLst/>
            <a:latin typeface="Arial" panose="020B0604020202020204" pitchFamily="34" charset="0"/>
            <a:ea typeface="+mn-ea"/>
            <a:cs typeface="Arial" panose="020B0604020202020204" pitchFamily="34" charset="0"/>
          </a:endParaRPr>
        </a:p>
        <a:p>
          <a:r>
            <a:rPr lang="en-GB" sz="1100">
              <a:solidFill>
                <a:schemeClr val="dk1"/>
              </a:solidFill>
              <a:effectLst/>
              <a:latin typeface="Arial" panose="020B0604020202020204" pitchFamily="34" charset="0"/>
              <a:ea typeface="+mn-ea"/>
              <a:cs typeface="Arial" panose="020B0604020202020204" pitchFamily="34" charset="0"/>
            </a:rPr>
            <a:t> </a:t>
          </a:r>
          <a:r>
            <a:rPr lang="en-GB" sz="1600" b="1" u="sng">
              <a:solidFill>
                <a:schemeClr val="accent1"/>
              </a:solidFill>
              <a:effectLst/>
              <a:latin typeface="Arial" panose="020B0604020202020204" pitchFamily="34" charset="0"/>
              <a:ea typeface="+mn-ea"/>
              <a:cs typeface="Arial" panose="020B0604020202020204" pitchFamily="34" charset="0"/>
            </a:rPr>
            <a:t>Printing</a:t>
          </a:r>
        </a:p>
        <a:p>
          <a:endParaRPr lang="en-GB" sz="1600" b="1" u="sng">
            <a:solidFill>
              <a:schemeClr val="accent1"/>
            </a:solidFill>
            <a:effectLst/>
            <a:latin typeface="Arial" panose="020B0604020202020204" pitchFamily="34" charset="0"/>
            <a:ea typeface="+mn-ea"/>
            <a:cs typeface="Arial" panose="020B0604020202020204" pitchFamily="34" charset="0"/>
          </a:endParaRPr>
        </a:p>
        <a:p>
          <a:pPr lvl="0"/>
          <a:r>
            <a:rPr lang="en-GB" sz="1100">
              <a:solidFill>
                <a:schemeClr val="dk1"/>
              </a:solidFill>
              <a:effectLst/>
              <a:latin typeface="Arial" panose="020B0604020202020204" pitchFamily="34" charset="0"/>
              <a:ea typeface="+mn-ea"/>
              <a:cs typeface="Arial" panose="020B0604020202020204" pitchFamily="34" charset="0"/>
            </a:rPr>
            <a:t>Select the area you want to print, ensure any graphs you want printing are completely highlighted. Including the borders is optional. </a:t>
          </a:r>
        </a:p>
        <a:p>
          <a:pPr lvl="0"/>
          <a:r>
            <a:rPr lang="en-GB" sz="1100">
              <a:solidFill>
                <a:schemeClr val="dk1"/>
              </a:solidFill>
              <a:effectLst/>
              <a:latin typeface="Arial" panose="020B0604020202020204" pitchFamily="34" charset="0"/>
              <a:ea typeface="+mn-ea"/>
              <a:cs typeface="Arial" panose="020B0604020202020204" pitchFamily="34" charset="0"/>
            </a:rPr>
            <a:t>Go to File/Print</a:t>
          </a:r>
        </a:p>
        <a:p>
          <a:pPr lvl="0"/>
          <a:r>
            <a:rPr lang="en-GB" sz="1100">
              <a:solidFill>
                <a:schemeClr val="dk1"/>
              </a:solidFill>
              <a:effectLst/>
              <a:latin typeface="Arial" panose="020B0604020202020204" pitchFamily="34" charset="0"/>
              <a:ea typeface="+mn-ea"/>
              <a:cs typeface="Arial" panose="020B0604020202020204" pitchFamily="34" charset="0"/>
            </a:rPr>
            <a:t>Ensure the print settings are:</a:t>
          </a:r>
        </a:p>
        <a:p>
          <a:pPr lvl="0"/>
          <a:r>
            <a:rPr lang="en-GB" sz="1100">
              <a:solidFill>
                <a:schemeClr val="dk1"/>
              </a:solidFill>
              <a:effectLst/>
              <a:latin typeface="Arial" panose="020B0604020202020204" pitchFamily="34" charset="0"/>
              <a:ea typeface="+mn-ea"/>
              <a:cs typeface="Arial" panose="020B0604020202020204" pitchFamily="34" charset="0"/>
            </a:rPr>
            <a:t>1.</a:t>
          </a:r>
          <a:r>
            <a:rPr lang="en-GB" sz="1100" baseline="0">
              <a:solidFill>
                <a:schemeClr val="dk1"/>
              </a:solidFill>
              <a:effectLst/>
              <a:latin typeface="Arial" panose="020B0604020202020204" pitchFamily="34" charset="0"/>
              <a:ea typeface="+mn-ea"/>
              <a:cs typeface="Arial" panose="020B0604020202020204" pitchFamily="34" charset="0"/>
            </a:rPr>
            <a:t> </a:t>
          </a:r>
          <a:r>
            <a:rPr lang="en-GB" sz="1100">
              <a:solidFill>
                <a:schemeClr val="dk1"/>
              </a:solidFill>
              <a:effectLst/>
              <a:latin typeface="Arial" panose="020B0604020202020204" pitchFamily="34" charset="0"/>
              <a:ea typeface="+mn-ea"/>
              <a:cs typeface="Arial" panose="020B0604020202020204" pitchFamily="34" charset="0"/>
            </a:rPr>
            <a:t>Print in colour (where possible)</a:t>
          </a:r>
        </a:p>
        <a:p>
          <a:pPr lvl="0"/>
          <a:r>
            <a:rPr lang="en-GB" sz="1100">
              <a:solidFill>
                <a:schemeClr val="dk1"/>
              </a:solidFill>
              <a:effectLst/>
              <a:latin typeface="Arial" panose="020B0604020202020204" pitchFamily="34" charset="0"/>
              <a:ea typeface="+mn-ea"/>
              <a:cs typeface="Arial" panose="020B0604020202020204" pitchFamily="34" charset="0"/>
            </a:rPr>
            <a:t>2.</a:t>
          </a:r>
          <a:r>
            <a:rPr lang="en-GB" sz="1100" baseline="0">
              <a:solidFill>
                <a:schemeClr val="dk1"/>
              </a:solidFill>
              <a:effectLst/>
              <a:latin typeface="Arial" panose="020B0604020202020204" pitchFamily="34" charset="0"/>
              <a:ea typeface="+mn-ea"/>
              <a:cs typeface="Arial" panose="020B0604020202020204" pitchFamily="34" charset="0"/>
            </a:rPr>
            <a:t> </a:t>
          </a:r>
          <a:r>
            <a:rPr lang="en-GB" sz="1100">
              <a:solidFill>
                <a:schemeClr val="dk1"/>
              </a:solidFill>
              <a:effectLst/>
              <a:latin typeface="Arial" panose="020B0604020202020204" pitchFamily="34" charset="0"/>
              <a:ea typeface="+mn-ea"/>
              <a:cs typeface="Arial" panose="020B0604020202020204" pitchFamily="34" charset="0"/>
            </a:rPr>
            <a:t>Print selection ‘only print current selection’ </a:t>
          </a:r>
        </a:p>
        <a:p>
          <a:pPr lvl="0"/>
          <a:r>
            <a:rPr lang="en-GB" sz="1100">
              <a:solidFill>
                <a:schemeClr val="dk1"/>
              </a:solidFill>
              <a:effectLst/>
              <a:latin typeface="Arial" panose="020B0604020202020204" pitchFamily="34" charset="0"/>
              <a:ea typeface="+mn-ea"/>
              <a:cs typeface="Arial" panose="020B0604020202020204" pitchFamily="34" charset="0"/>
            </a:rPr>
            <a:t>3.</a:t>
          </a:r>
          <a:r>
            <a:rPr lang="en-GB" sz="1100" baseline="0">
              <a:solidFill>
                <a:schemeClr val="dk1"/>
              </a:solidFill>
              <a:effectLst/>
              <a:latin typeface="Arial" panose="020B0604020202020204" pitchFamily="34" charset="0"/>
              <a:ea typeface="+mn-ea"/>
              <a:cs typeface="Arial" panose="020B0604020202020204" pitchFamily="34" charset="0"/>
            </a:rPr>
            <a:t> </a:t>
          </a:r>
          <a:r>
            <a:rPr lang="en-GB" sz="1100">
              <a:solidFill>
                <a:schemeClr val="dk1"/>
              </a:solidFill>
              <a:effectLst/>
              <a:latin typeface="Arial" panose="020B0604020202020204" pitchFamily="34" charset="0"/>
              <a:ea typeface="+mn-ea"/>
              <a:cs typeface="Arial" panose="020B0604020202020204" pitchFamily="34" charset="0"/>
            </a:rPr>
            <a:t>Landscape orientation</a:t>
          </a:r>
        </a:p>
        <a:p>
          <a:pPr lvl="0"/>
          <a:r>
            <a:rPr lang="en-GB" sz="1100">
              <a:solidFill>
                <a:schemeClr val="dk1"/>
              </a:solidFill>
              <a:effectLst/>
              <a:latin typeface="Arial" panose="020B0604020202020204" pitchFamily="34" charset="0"/>
              <a:ea typeface="+mn-ea"/>
              <a:cs typeface="Arial" panose="020B0604020202020204" pitchFamily="34" charset="0"/>
            </a:rPr>
            <a:t>4.</a:t>
          </a:r>
          <a:r>
            <a:rPr lang="en-GB" sz="1100" baseline="0">
              <a:solidFill>
                <a:schemeClr val="dk1"/>
              </a:solidFill>
              <a:effectLst/>
              <a:latin typeface="Arial" panose="020B0604020202020204" pitchFamily="34" charset="0"/>
              <a:ea typeface="+mn-ea"/>
              <a:cs typeface="Arial" panose="020B0604020202020204" pitchFamily="34" charset="0"/>
            </a:rPr>
            <a:t> </a:t>
          </a:r>
          <a:r>
            <a:rPr lang="en-GB" sz="1100">
              <a:solidFill>
                <a:schemeClr val="dk1"/>
              </a:solidFill>
              <a:effectLst/>
              <a:latin typeface="Arial" panose="020B0604020202020204" pitchFamily="34" charset="0"/>
              <a:ea typeface="+mn-ea"/>
              <a:cs typeface="Arial" panose="020B0604020202020204" pitchFamily="34" charset="0"/>
            </a:rPr>
            <a:t>A4</a:t>
          </a:r>
        </a:p>
        <a:p>
          <a:pPr lvl="0"/>
          <a:r>
            <a:rPr lang="en-GB" sz="1100">
              <a:solidFill>
                <a:schemeClr val="dk1"/>
              </a:solidFill>
              <a:effectLst/>
              <a:latin typeface="Arial" panose="020B0604020202020204" pitchFamily="34" charset="0"/>
              <a:ea typeface="+mn-ea"/>
              <a:cs typeface="Arial" panose="020B0604020202020204" pitchFamily="34" charset="0"/>
            </a:rPr>
            <a:t>5.</a:t>
          </a:r>
          <a:r>
            <a:rPr lang="en-GB" sz="1100" baseline="0">
              <a:solidFill>
                <a:schemeClr val="dk1"/>
              </a:solidFill>
              <a:effectLst/>
              <a:latin typeface="Arial" panose="020B0604020202020204" pitchFamily="34" charset="0"/>
              <a:ea typeface="+mn-ea"/>
              <a:cs typeface="Arial" panose="020B0604020202020204" pitchFamily="34" charset="0"/>
            </a:rPr>
            <a:t> </a:t>
          </a:r>
          <a:r>
            <a:rPr lang="en-GB" sz="1100">
              <a:solidFill>
                <a:schemeClr val="dk1"/>
              </a:solidFill>
              <a:effectLst/>
              <a:latin typeface="Arial" panose="020B0604020202020204" pitchFamily="34" charset="0"/>
              <a:ea typeface="+mn-ea"/>
              <a:cs typeface="Arial" panose="020B0604020202020204" pitchFamily="34" charset="0"/>
            </a:rPr>
            <a:t>Custom margins with top margin set at 0.8 (all other margins can remain as standard)</a:t>
          </a:r>
        </a:p>
        <a:p>
          <a:pPr lvl="0"/>
          <a:r>
            <a:rPr lang="en-GB" sz="1100">
              <a:solidFill>
                <a:schemeClr val="dk1"/>
              </a:solidFill>
              <a:effectLst/>
              <a:latin typeface="Arial" panose="020B0604020202020204" pitchFamily="34" charset="0"/>
              <a:ea typeface="+mn-ea"/>
              <a:cs typeface="Arial" panose="020B0604020202020204" pitchFamily="34" charset="0"/>
            </a:rPr>
            <a:t>6.</a:t>
          </a:r>
          <a:r>
            <a:rPr lang="en-GB" sz="1100" baseline="0">
              <a:solidFill>
                <a:schemeClr val="dk1"/>
              </a:solidFill>
              <a:effectLst/>
              <a:latin typeface="Arial" panose="020B0604020202020204" pitchFamily="34" charset="0"/>
              <a:ea typeface="+mn-ea"/>
              <a:cs typeface="Arial" panose="020B0604020202020204" pitchFamily="34" charset="0"/>
            </a:rPr>
            <a:t> </a:t>
          </a:r>
          <a:r>
            <a:rPr lang="en-GB" sz="1100">
              <a:solidFill>
                <a:schemeClr val="dk1"/>
              </a:solidFill>
              <a:effectLst/>
              <a:latin typeface="Arial" panose="020B0604020202020204" pitchFamily="34" charset="0"/>
              <a:ea typeface="+mn-ea"/>
              <a:cs typeface="Arial" panose="020B0604020202020204" pitchFamily="34" charset="0"/>
            </a:rPr>
            <a:t>No scaling</a:t>
          </a:r>
        </a:p>
        <a:p>
          <a:pPr lvl="0"/>
          <a:r>
            <a:rPr lang="en-GB" sz="1100">
              <a:solidFill>
                <a:schemeClr val="dk1"/>
              </a:solidFill>
              <a:effectLst/>
              <a:latin typeface="Arial" panose="020B0604020202020204" pitchFamily="34" charset="0"/>
              <a:ea typeface="+mn-ea"/>
              <a:cs typeface="Arial" panose="020B0604020202020204" pitchFamily="34" charset="0"/>
            </a:rPr>
            <a:t>7. Repeat the above process for any page or section you would like to print and display the posters in your unit!</a:t>
          </a:r>
        </a:p>
        <a:p>
          <a:pPr lvl="1"/>
          <a:endParaRPr lang="en-GB" sz="1100">
            <a:solidFill>
              <a:schemeClr val="dk1"/>
            </a:solidFill>
            <a:effectLst/>
            <a:latin typeface="Arial" panose="020B0604020202020204" pitchFamily="34" charset="0"/>
            <a:ea typeface="+mn-ea"/>
            <a:cs typeface="Arial" panose="020B0604020202020204" pitchFamily="34" charset="0"/>
          </a:endParaRPr>
        </a:p>
        <a:p>
          <a:pPr marL="0" indent="0"/>
          <a:r>
            <a:rPr lang="en-GB" sz="1600" b="1" u="sng">
              <a:solidFill>
                <a:schemeClr val="accent1"/>
              </a:solidFill>
              <a:effectLst/>
              <a:latin typeface="Arial" panose="020B0604020202020204" pitchFamily="34" charset="0"/>
              <a:ea typeface="+mn-ea"/>
              <a:cs typeface="Arial" panose="020B0604020202020204" pitchFamily="34" charset="0"/>
            </a:rPr>
            <a:t>Saving and Sharing</a:t>
          </a:r>
        </a:p>
        <a:p>
          <a:pPr marL="0" indent="0"/>
          <a:endParaRPr lang="en-GB" sz="1600" b="1" u="sng">
            <a:solidFill>
              <a:schemeClr val="accent1"/>
            </a:solidFill>
            <a:effectLst/>
            <a:latin typeface="Arial" panose="020B0604020202020204" pitchFamily="34" charset="0"/>
            <a:ea typeface="+mn-ea"/>
            <a:cs typeface="Arial" panose="020B0604020202020204" pitchFamily="34" charset="0"/>
          </a:endParaRPr>
        </a:p>
        <a:p>
          <a:r>
            <a:rPr lang="en-GB" sz="1100">
              <a:solidFill>
                <a:schemeClr val="dk1"/>
              </a:solidFill>
              <a:effectLst/>
              <a:latin typeface="Arial" panose="020B0604020202020204" pitchFamily="34" charset="0"/>
              <a:ea typeface="+mn-ea"/>
              <a:cs typeface="Arial" panose="020B0604020202020204" pitchFamily="34" charset="0"/>
            </a:rPr>
            <a:t>Please save this document every time you add new figures into the dashboard. The dashboard should be sent to the West of England AHSN on a monthly basis to the Programme and Project Managers NHS email addresses (</a:t>
          </a:r>
          <a:r>
            <a:rPr lang="en-GB" sz="1100" b="1">
              <a:solidFill>
                <a:schemeClr val="dk1"/>
              </a:solidFill>
              <a:effectLst/>
              <a:latin typeface="Arial" panose="020B0604020202020204" pitchFamily="34" charset="0"/>
              <a:ea typeface="+mn-ea"/>
              <a:cs typeface="Arial" panose="020B0604020202020204" pitchFamily="34" charset="0"/>
            </a:rPr>
            <a:t>clare.evans14@nhs.net</a:t>
          </a:r>
          <a:r>
            <a:rPr lang="en-GB" sz="1100" baseline="0">
              <a:solidFill>
                <a:schemeClr val="dk1"/>
              </a:solidFill>
              <a:effectLst/>
              <a:latin typeface="Arial" panose="020B0604020202020204" pitchFamily="34" charset="0"/>
              <a:ea typeface="+mn-ea"/>
              <a:cs typeface="Arial" panose="020B0604020202020204" pitchFamily="34" charset="0"/>
            </a:rPr>
            <a:t> and </a:t>
          </a:r>
          <a:r>
            <a:rPr lang="en-GB" sz="1100" b="1" baseline="0">
              <a:solidFill>
                <a:schemeClr val="dk1"/>
              </a:solidFill>
              <a:effectLst/>
              <a:latin typeface="Arial" panose="020B0604020202020204" pitchFamily="34" charset="0"/>
              <a:ea typeface="+mn-ea"/>
              <a:cs typeface="Arial" panose="020B0604020202020204" pitchFamily="34" charset="0"/>
            </a:rPr>
            <a:t>megan.kirbyshire@nhs.net</a:t>
          </a:r>
          <a:r>
            <a:rPr lang="en-GB" sz="1100" baseline="0">
              <a:solidFill>
                <a:schemeClr val="dk1"/>
              </a:solidFill>
              <a:effectLst/>
              <a:latin typeface="Arial" panose="020B0604020202020204" pitchFamily="34" charset="0"/>
              <a:ea typeface="+mn-ea"/>
              <a:cs typeface="Arial" panose="020B0604020202020204" pitchFamily="34" charset="0"/>
            </a:rPr>
            <a:t>)</a:t>
          </a:r>
          <a:r>
            <a:rPr lang="en-GB" sz="1100">
              <a:solidFill>
                <a:schemeClr val="dk1"/>
              </a:solidFill>
              <a:effectLst/>
              <a:latin typeface="Arial" panose="020B0604020202020204" pitchFamily="34" charset="0"/>
              <a:ea typeface="+mn-ea"/>
              <a:cs typeface="Arial" panose="020B0604020202020204" pitchFamily="34" charset="0"/>
            </a:rPr>
            <a:t> but </a:t>
          </a:r>
          <a:r>
            <a:rPr lang="en-GB" sz="1100" b="1">
              <a:solidFill>
                <a:schemeClr val="dk1"/>
              </a:solidFill>
              <a:effectLst/>
              <a:latin typeface="Arial" panose="020B0604020202020204" pitchFamily="34" charset="0"/>
              <a:ea typeface="+mn-ea"/>
              <a:cs typeface="Arial" panose="020B0604020202020204" pitchFamily="34" charset="0"/>
            </a:rPr>
            <a:t>only once you have started to work on plans for 10 patients</a:t>
          </a:r>
          <a:r>
            <a:rPr lang="en-GB" sz="1100">
              <a:solidFill>
                <a:schemeClr val="dk1"/>
              </a:solidFill>
              <a:effectLst/>
              <a:latin typeface="Arial" panose="020B0604020202020204" pitchFamily="34" charset="0"/>
              <a:ea typeface="+mn-ea"/>
              <a:cs typeface="Arial" panose="020B0604020202020204" pitchFamily="34" charset="0"/>
            </a:rPr>
            <a:t>. </a:t>
          </a:r>
        </a:p>
        <a:p>
          <a:endParaRPr lang="en-GB" sz="1100">
            <a:solidFill>
              <a:schemeClr val="dk1"/>
            </a:solidFill>
            <a:effectLst/>
            <a:latin typeface="Arial" panose="020B0604020202020204" pitchFamily="34" charset="0"/>
            <a:ea typeface="+mn-ea"/>
            <a:cs typeface="Arial" panose="020B0604020202020204" pitchFamily="34" charset="0"/>
          </a:endParaRPr>
        </a:p>
        <a:p>
          <a:r>
            <a:rPr lang="en-GB" sz="1100">
              <a:solidFill>
                <a:schemeClr val="dk1"/>
              </a:solidFill>
              <a:effectLst/>
              <a:latin typeface="Arial" panose="020B0604020202020204" pitchFamily="34" charset="0"/>
              <a:ea typeface="+mn-ea"/>
              <a:cs typeface="Arial" panose="020B0604020202020204" pitchFamily="34" charset="0"/>
            </a:rPr>
            <a:t>You do not need to save multiple versions as the data will accumulate. </a:t>
          </a:r>
        </a:p>
        <a:p>
          <a:r>
            <a:rPr lang="en-GB" sz="1100">
              <a:solidFill>
                <a:schemeClr val="dk1"/>
              </a:solidFill>
              <a:effectLst/>
              <a:latin typeface="Arial" panose="020B0604020202020204" pitchFamily="34" charset="0"/>
              <a:ea typeface="+mn-ea"/>
              <a:cs typeface="Arial" panose="020B0604020202020204" pitchFamily="34" charset="0"/>
            </a:rPr>
            <a:t> </a:t>
          </a:r>
          <a:endParaRPr lang="en-GB" sz="1400">
            <a:solidFill>
              <a:schemeClr val="dk1"/>
            </a:solidFill>
            <a:effectLst/>
            <a:latin typeface="Arial" panose="020B0604020202020204" pitchFamily="34" charset="0"/>
            <a:ea typeface="+mn-ea"/>
            <a:cs typeface="Arial" panose="020B0604020202020204" pitchFamily="34" charset="0"/>
          </a:endParaRPr>
        </a:p>
      </xdr:txBody>
    </xdr:sp>
    <xdr:clientData/>
  </xdr:twoCellAnchor>
  <xdr:twoCellAnchor>
    <xdr:from>
      <xdr:col>1</xdr:col>
      <xdr:colOff>163275</xdr:colOff>
      <xdr:row>71</xdr:row>
      <xdr:rowOff>159194</xdr:rowOff>
    </xdr:from>
    <xdr:to>
      <xdr:col>8</xdr:col>
      <xdr:colOff>334207</xdr:colOff>
      <xdr:row>82</xdr:row>
      <xdr:rowOff>92521</xdr:rowOff>
    </xdr:to>
    <xdr:grpSp>
      <xdr:nvGrpSpPr>
        <xdr:cNvPr id="5" name="Group 4"/>
        <xdr:cNvGrpSpPr/>
      </xdr:nvGrpSpPr>
      <xdr:grpSpPr>
        <a:xfrm>
          <a:off x="277575" y="14218094"/>
          <a:ext cx="4438132" cy="2028827"/>
          <a:chOff x="95250" y="13544549"/>
          <a:chExt cx="4438650" cy="2028825"/>
        </a:xfrm>
      </xdr:grpSpPr>
      <xdr:pic>
        <xdr:nvPicPr>
          <xdr:cNvPr id="3" name="Picture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663" t="44968" r="28786" b="13596"/>
          <a:stretch>
            <a:fillRect/>
          </a:stretch>
        </xdr:blipFill>
        <xdr:spPr bwMode="auto">
          <a:xfrm>
            <a:off x="95250" y="13896974"/>
            <a:ext cx="4438650" cy="1676400"/>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8194" name="Straight Arrow Connector 2"/>
          <xdr:cNvSpPr>
            <a:spLocks noChangeShapeType="1"/>
          </xdr:cNvSpPr>
        </xdr:nvSpPr>
        <xdr:spPr bwMode="auto">
          <a:xfrm>
            <a:off x="2962288" y="13744574"/>
            <a:ext cx="1362075" cy="1114425"/>
          </a:xfrm>
          <a:prstGeom prst="straightConnector1">
            <a:avLst/>
          </a:prstGeom>
          <a:noFill/>
          <a:ln w="19050">
            <a:solidFill>
              <a:srgbClr val="000000"/>
            </a:solidFill>
            <a:miter lim="800000"/>
            <a:headEnd/>
            <a:tailEnd type="triangle" w="med" len="med"/>
          </a:ln>
          <a:extLst>
            <a:ext uri="{909E8E84-426E-40DD-AFC4-6F175D3DCCD1}">
              <a14:hiddenFill xmlns:a14="http://schemas.microsoft.com/office/drawing/2010/main">
                <a:noFill/>
              </a14:hiddenFill>
            </a:ext>
          </a:extLst>
        </xdr:spPr>
      </xdr:sp>
      <xdr:sp macro="" textlink="">
        <xdr:nvSpPr>
          <xdr:cNvPr id="8193" name="Text Box 2"/>
          <xdr:cNvSpPr txBox="1">
            <a:spLocks noChangeArrowheads="1"/>
          </xdr:cNvSpPr>
        </xdr:nvSpPr>
        <xdr:spPr bwMode="auto">
          <a:xfrm>
            <a:off x="2019299" y="13544549"/>
            <a:ext cx="942975" cy="238125"/>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en-GB" sz="1100" b="0" i="0" u="none" strike="noStrike" baseline="0">
                <a:solidFill>
                  <a:srgbClr val="000000"/>
                </a:solidFill>
                <a:latin typeface="Arial"/>
                <a:cs typeface="Arial"/>
              </a:rPr>
              <a:t>‘Clear Filter’</a:t>
            </a:r>
          </a:p>
        </xdr:txBody>
      </xdr:sp>
    </xdr:grpSp>
    <xdr:clientData/>
  </xdr:twoCellAnchor>
  <xdr:twoCellAnchor>
    <xdr:from>
      <xdr:col>1</xdr:col>
      <xdr:colOff>170090</xdr:colOff>
      <xdr:row>56</xdr:row>
      <xdr:rowOff>84362</xdr:rowOff>
    </xdr:from>
    <xdr:to>
      <xdr:col>8</xdr:col>
      <xdr:colOff>402772</xdr:colOff>
      <xdr:row>66</xdr:row>
      <xdr:rowOff>84167</xdr:rowOff>
    </xdr:to>
    <xdr:pic>
      <xdr:nvPicPr>
        <xdr:cNvPr id="11" name="Picture 9"/>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r="20729" b="44730"/>
        <a:stretch>
          <a:fillRect/>
        </a:stretch>
      </xdr:blipFill>
      <xdr:spPr bwMode="auto">
        <a:xfrm>
          <a:off x="284390" y="11219087"/>
          <a:ext cx="4499882" cy="19714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96607</xdr:colOff>
      <xdr:row>85</xdr:row>
      <xdr:rowOff>136072</xdr:rowOff>
    </xdr:from>
    <xdr:to>
      <xdr:col>8</xdr:col>
      <xdr:colOff>398426</xdr:colOff>
      <xdr:row>97</xdr:row>
      <xdr:rowOff>122464</xdr:rowOff>
    </xdr:to>
    <xdr:pic>
      <xdr:nvPicPr>
        <xdr:cNvPr id="7" name="Picture 6"/>
        <xdr:cNvPicPr>
          <a:picLocks noChangeAspect="1"/>
        </xdr:cNvPicPr>
      </xdr:nvPicPr>
      <xdr:blipFill rotWithShape="1">
        <a:blip xmlns:r="http://schemas.openxmlformats.org/officeDocument/2006/relationships" r:embed="rId3"/>
        <a:srcRect l="3467" t="26678" r="30316" b="14722"/>
        <a:stretch/>
      </xdr:blipFill>
      <xdr:spPr>
        <a:xfrm>
          <a:off x="210907" y="16861972"/>
          <a:ext cx="4569019" cy="227239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69</xdr:col>
      <xdr:colOff>0</xdr:colOff>
      <xdr:row>22</xdr:row>
      <xdr:rowOff>0</xdr:rowOff>
    </xdr:from>
    <xdr:to>
      <xdr:col>69</xdr:col>
      <xdr:colOff>304800</xdr:colOff>
      <xdr:row>22</xdr:row>
      <xdr:rowOff>304800</xdr:rowOff>
    </xdr:to>
    <xdr:sp macro="" textlink="">
      <xdr:nvSpPr>
        <xdr:cNvPr id="5123" name="avatar" descr="data:image/pjpeg;base64,/9j/4AAQSkZJRgABAQEAYABgAAD/2wBDAAEBAQEBAQEBAQEBAQEBAQEBAQEBAQEBAQEBAQEBAQEBAQEBAQEBAQEBAQEBAQEBAQEBAQEBAQEBAQEBAQEBAQH/2wBDAQEBAQEBAQEBAQEBAQEBAQEBAQEBAQEBAQEBAQEBAQEBAQEBAQEBAQEBAQEBAQEBAQEBAQEBAQEBAQEBAQEBAQH/wAARCABAAEADASIAAhEBAxEB/8QAHwAAAQUBAQEBAQEAAAAAAAAAAAECAwQFBgcICQoL/8QAtRAAAgEDAwIEAwUFBAQAAAF9AQIDAAQRBRIhMUEGE1FhByJxFDKBkaEII0KxwRVS0fAkM2JyggkKFhcYGRolJicoKSo0NTY3ODk6Q0RFRkdISUpTVFVWV1hZWmNkZWZnaGlqc3R1dnd4eXqDhIWGh4iJipKTlJWWl5iZmqKjpKWmp6ipqrKztLW2t7i5usLDxMXGx8jJytLT1NXW19jZ2uHi4+Tl5ufo6erx8vP09fb3+Pn6/8QAHwEAAwEBAQEBAQEBAQAAAAAAAAECAwQFBgcICQoL/8QAtREAAgECBAQDBAcFBAQAAQJ3AAECAxEEBSExBhJBUQdhcRMiMoEIFEKRobHBCSMzUvAVYnLRChYkNOEl8RcYGRomJygpKjU2Nzg5OkNERUZHSElKU1RVVldYWVpjZGVmZ2hpanN0dXZ3eHl6goOEhYaHiImKkpOUlZaXmJmaoqOkpaanqKmqsrO0tba3uLm6wsPExcbHyMnK0tPU1dbX2Nna4uPk5ebn6Onq8vP09fb3+Pn6/9oADAMBAAIRAxEAPwD+vCiiivnzzwooooAKKKKACiiigAooooA8D8RftWfsu+D9d1Twv4t/aR+AnhfxNol5Jp+teHfEXxg+Huia5pF/CQJrHVNJ1LxFbX+n3kRIEltd28U0ZIDoK9c8L+LfCvjfRbTxJ4L8TeH/ABf4dvwxsdf8L6zp2v6LehG2ubTVNJubuxuQjDaxhnfa3Bwa/lh+H6/sKH/go/8A8FJW/bj/AOFV/wBgJ49tm8BD4mtOAdS/tXWT4g/4R9bUi7e9+yDThcrahpihtxGCxGfrP/gjZ8O30346ftm/E/4F2Xibw/8AsL+L/E8WkfA7TfEEusxWHijWNK1edpPEfhjTvEEj60NK0bS/telrquqRxahd2Wq6PpeoXF5qmh6jDpvl0cdUqVoQcaUozq1qfLCbdamqTklOpBxSUHyb3v7ytcyjUbcVZWbktG7rlum2rbXXe2vyP3k8Y+N/Bnw78PX3i74g+LvDHgXwnpbWq6l4n8Y6/pXhjw9p7X13BYWS32ta3d2Wm2jXl9c21larPcxm4u7iC2hDzSxo1nwx4p8MeNtB0zxV4M8R6F4u8L61bm70bxJ4Y1fT9e0HVrUSPCbnTNY0q4u9Pv4BNFLEZrW4ljEkcibtyMB+K/8AwVRvJf2kPj/+xj/wTq0a5uDZfFb4gQfGL42x2E7wXVp8KfA66oY4Hmjz5aapY6d48vrbztiR614d0B18ySSMCz/wRj8Y658PdH/aS/YN8e30k3jH9kj4weIrPw2bo+U+qfDfxXrWpy2t9p0DHdJY/wDCR2eqeIDMm2NLLxtoiBEEiF91i74t0OX92m6aqa614wjVdO1raU5d0+ZNWfSuf3+W2l7J3+0ldq3p+Kt6ft7RRRXaWFFFFAH8tvwT8RfsX+H/APgpT/wUrb9slfgO2iXnjywj8Er8dNA8J69YtqEesa2dcHh6LxVpupRwXZtXsPt7WKxSyxfZhKWVYwvef8E7LzwPqv8AwVP/AGkdb/Yltb7Tf2Jl+HEMfjM6Paavpfwpn8cpYeGls5fDdhqkcEFldP4mTxHc+HY1gt2j0FPFMmiRW/hm4t4j+5Xif9j39kvxt4i1bxd4y/Zh/Z88WeK9fvpdT13xL4k+Dfw81zX9Z1GcgzX+q6vqfh25v9QvJiAZbm7uJppMfO7V634c+Hfw/wDB/hZvA3hHwN4P8K+Cngu7V/CHhvwzo2h+F2tr+IwX1u2gaXZWulGG8gJhuozabLiIlJQ6nFeVTwNZTpuUqKjTr1K8ZQhL2snKUpKnOTatH3mpWvzJW0MY05Jq7jZSck0nzO7vZvtrbbVW7H8yPwD8I/ta/t7/ALZ37V/7cP7Lfxz8JfBPSvC/ipvgT8PPFvi3wFpXxCg1nwLp1nZolp4d07XtH1rS9Gnk0bRfDPiXWLqG3W/Nx42u7a3uVtrvUFur9z4b/aT/AOCfX/BTj9nr49ftP/F3wv8AFmy/a5XUPg38Q/iD4U8H2HgLSzGkHhPwvo8HiHS9H03SdHt5dB1IfDvXjqYskkvtJ0bUldnks7mcf0q/Dz4XfDT4RaA/hX4U/D3wR8M/DEmoXGrSeHPAHhXQ/B+hyareRW8N3qT6T4fsdPsHv7mG0tYri8aA3E0VtbxySMkMYWr8RvhD8J/jDp+maV8Wvhl8P/ifpei6iNX0fTviD4O8P+MbHStWEMlsNT0208Q6fqMFjqAt5ZYBeW0cVwIZJI/M2OwL/s+Xs4yVWX1mNZV3L2lT2PtOfmnaldxSlG8L8t7O/kHstE+Z86kpXu+Vu937t9ntvddz0WiiivUV+u/WxsFFFFABRRRQAUUUUAFFFFAH/9k="/>
        <xdr:cNvSpPr>
          <a:spLocks noChangeAspect="1" noChangeArrowheads="1"/>
        </xdr:cNvSpPr>
      </xdr:nvSpPr>
      <xdr:spPr bwMode="auto">
        <a:xfrm>
          <a:off x="26708100" y="7677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13048</xdr:colOff>
      <xdr:row>23</xdr:row>
      <xdr:rowOff>1</xdr:rowOff>
    </xdr:from>
    <xdr:to>
      <xdr:col>13</xdr:col>
      <xdr:colOff>10089</xdr:colOff>
      <xdr:row>34</xdr:row>
      <xdr:rowOff>167282</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5</xdr:col>
      <xdr:colOff>39</xdr:colOff>
      <xdr:row>3</xdr:row>
      <xdr:rowOff>157770</xdr:rowOff>
    </xdr:from>
    <xdr:to>
      <xdr:col>6</xdr:col>
      <xdr:colOff>174511</xdr:colOff>
      <xdr:row>8</xdr:row>
      <xdr:rowOff>61305</xdr:rowOff>
    </xdr:to>
    <xdr:pic>
      <xdr:nvPicPr>
        <xdr:cNvPr id="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51686" y="1043035"/>
          <a:ext cx="689943" cy="934476"/>
        </a:xfrm>
        <a:prstGeom prst="rect">
          <a:avLst/>
        </a:prstGeom>
      </xdr:spPr>
    </xdr:pic>
    <xdr:clientData/>
  </xdr:twoCellAnchor>
  <xdr:twoCellAnchor>
    <xdr:from>
      <xdr:col>5</xdr:col>
      <xdr:colOff>9883</xdr:colOff>
      <xdr:row>9</xdr:row>
      <xdr:rowOff>316</xdr:rowOff>
    </xdr:from>
    <xdr:to>
      <xdr:col>13</xdr:col>
      <xdr:colOff>272</xdr:colOff>
      <xdr:row>21</xdr:row>
      <xdr:rowOff>8786</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484576</xdr:colOff>
      <xdr:row>9</xdr:row>
      <xdr:rowOff>893</xdr:rowOff>
    </xdr:from>
    <xdr:to>
      <xdr:col>22</xdr:col>
      <xdr:colOff>475611</xdr:colOff>
      <xdr:row>21</xdr:row>
      <xdr:rowOff>9363</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18</xdr:col>
      <xdr:colOff>474109</xdr:colOff>
      <xdr:row>23</xdr:row>
      <xdr:rowOff>40615</xdr:rowOff>
    </xdr:from>
    <xdr:to>
      <xdr:col>22</xdr:col>
      <xdr:colOff>494419</xdr:colOff>
      <xdr:row>34</xdr:row>
      <xdr:rowOff>155863</xdr:rowOff>
    </xdr:to>
    <xdr:pic>
      <xdr:nvPicPr>
        <xdr:cNvPr id="18" name="Picture 17"/>
        <xdr:cNvPicPr>
          <a:picLocks noChangeAspect="1"/>
        </xdr:cNvPicPr>
      </xdr:nvPicPr>
      <xdr:blipFill rotWithShape="1">
        <a:blip xmlns:r="http://schemas.openxmlformats.org/officeDocument/2006/relationships" r:embed="rId5">
          <a:extLst>
            <a:ext uri="{28A0092B-C50C-407E-A947-70E740481C1C}">
              <a14:useLocalDpi xmlns:a14="http://schemas.microsoft.com/office/drawing/2010/main" val="0"/>
            </a:ext>
          </a:extLst>
        </a:blip>
        <a:srcRect t="-1" b="2212"/>
        <a:stretch/>
      </xdr:blipFill>
      <xdr:spPr>
        <a:xfrm>
          <a:off x="8056009" y="4628944"/>
          <a:ext cx="2088596" cy="219441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4</xdr:col>
      <xdr:colOff>162658</xdr:colOff>
      <xdr:row>42</xdr:row>
      <xdr:rowOff>23130</xdr:rowOff>
    </xdr:from>
    <xdr:to>
      <xdr:col>23</xdr:col>
      <xdr:colOff>371294</xdr:colOff>
      <xdr:row>64</xdr:row>
      <xdr:rowOff>112654</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4</xdr:col>
      <xdr:colOff>186213</xdr:colOff>
      <xdr:row>66</xdr:row>
      <xdr:rowOff>8764</xdr:rowOff>
    </xdr:from>
    <xdr:to>
      <xdr:col>23</xdr:col>
      <xdr:colOff>368906</xdr:colOff>
      <xdr:row>78</xdr:row>
      <xdr:rowOff>137574</xdr:rowOff>
    </xdr:to>
    <mc:AlternateContent xmlns:mc="http://schemas.openxmlformats.org/markup-compatibility/2006" xmlns:a14="http://schemas.microsoft.com/office/drawing/2010/main">
      <mc:Choice Requires="a14">
        <xdr:graphicFrame macro="">
          <xdr:nvGraphicFramePr>
            <xdr:cNvPr id="3" name="Patient number"/>
            <xdr:cNvGraphicFramePr/>
          </xdr:nvGraphicFramePr>
          <xdr:xfrm>
            <a:off x="0" y="0"/>
            <a:ext cx="0" cy="0"/>
          </xdr:xfrm>
          <a:graphic>
            <a:graphicData uri="http://schemas.microsoft.com/office/drawing/2010/slicer">
              <sle:slicer xmlns:sle="http://schemas.microsoft.com/office/drawing/2010/slicer" name="Patient number"/>
            </a:graphicData>
          </a:graphic>
        </xdr:graphicFrame>
      </mc:Choice>
      <mc:Fallback xmlns="">
        <xdr:sp macro="" textlink="">
          <xdr:nvSpPr>
            <xdr:cNvPr id="0" name=""/>
            <xdr:cNvSpPr>
              <a:spLocks noTextEdit="1"/>
            </xdr:cNvSpPr>
          </xdr:nvSpPr>
          <xdr:spPr>
            <a:xfrm>
              <a:off x="503713" y="12461820"/>
              <a:ext cx="10325054" cy="2245476"/>
            </a:xfrm>
            <a:prstGeom prst="rect">
              <a:avLst/>
            </a:prstGeom>
            <a:solidFill>
              <a:prstClr val="white"/>
            </a:solidFill>
            <a:ln w="1">
              <a:solidFill>
                <a:prstClr val="green"/>
              </a:solidFill>
            </a:ln>
          </xdr:spPr>
          <xdr:txBody>
            <a:bodyPr vertOverflow="clip" horzOverflow="clip"/>
            <a:lstStyle/>
            <a:p>
              <a:r>
                <a:rPr lang="en-GB"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xdr:from>
      <xdr:col>9</xdr:col>
      <xdr:colOff>317500</xdr:colOff>
      <xdr:row>7</xdr:row>
      <xdr:rowOff>0</xdr:rowOff>
    </xdr:from>
    <xdr:to>
      <xdr:col>18</xdr:col>
      <xdr:colOff>203200</xdr:colOff>
      <xdr:row>21</xdr:row>
      <xdr:rowOff>76200</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163284</xdr:colOff>
      <xdr:row>3</xdr:row>
      <xdr:rowOff>95249</xdr:rowOff>
    </xdr:from>
    <xdr:to>
      <xdr:col>23</xdr:col>
      <xdr:colOff>357105</xdr:colOff>
      <xdr:row>25</xdr:row>
      <xdr:rowOff>156213</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4</xdr:col>
      <xdr:colOff>152701</xdr:colOff>
      <xdr:row>26</xdr:row>
      <xdr:rowOff>111117</xdr:rowOff>
    </xdr:from>
    <xdr:to>
      <xdr:col>23</xdr:col>
      <xdr:colOff>346522</xdr:colOff>
      <xdr:row>39</xdr:row>
      <xdr:rowOff>31741</xdr:rowOff>
    </xdr:to>
    <mc:AlternateContent xmlns:mc="http://schemas.openxmlformats.org/markup-compatibility/2006" xmlns:a14="http://schemas.microsoft.com/office/drawing/2010/main">
      <mc:Choice Requires="a14">
        <xdr:graphicFrame macro="">
          <xdr:nvGraphicFramePr>
            <xdr:cNvPr id="8" name="Patient number 1"/>
            <xdr:cNvGraphicFramePr/>
          </xdr:nvGraphicFramePr>
          <xdr:xfrm>
            <a:off x="0" y="0"/>
            <a:ext cx="0" cy="0"/>
          </xdr:xfrm>
          <a:graphic>
            <a:graphicData uri="http://schemas.microsoft.com/office/drawing/2010/slicer">
              <sle:slicer xmlns:sle="http://schemas.microsoft.com/office/drawing/2010/slicer" name="Patient number 1"/>
            </a:graphicData>
          </a:graphic>
        </xdr:graphicFrame>
      </mc:Choice>
      <mc:Fallback xmlns="">
        <xdr:sp macro="" textlink="">
          <xdr:nvSpPr>
            <xdr:cNvPr id="0" name=""/>
            <xdr:cNvSpPr>
              <a:spLocks noTextEdit="1"/>
            </xdr:cNvSpPr>
          </xdr:nvSpPr>
          <xdr:spPr>
            <a:xfrm>
              <a:off x="470201" y="5455700"/>
              <a:ext cx="10336182" cy="2284235"/>
            </a:xfrm>
            <a:prstGeom prst="rect">
              <a:avLst/>
            </a:prstGeom>
            <a:solidFill>
              <a:prstClr val="white"/>
            </a:solidFill>
            <a:ln w="1">
              <a:solidFill>
                <a:prstClr val="green"/>
              </a:solidFill>
            </a:ln>
          </xdr:spPr>
          <xdr:txBody>
            <a:bodyPr vertOverflow="clip" horzOverflow="clip"/>
            <a:lstStyle/>
            <a:p>
              <a:r>
                <a:rPr lang="en-GB"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5.xml><?xml version="1.0" encoding="utf-8"?>
<c:userShapes xmlns:c="http://schemas.openxmlformats.org/drawingml/2006/chart">
  <cdr:relSizeAnchor xmlns:cdr="http://schemas.openxmlformats.org/drawingml/2006/chartDrawing">
    <cdr:from>
      <cdr:x>0.50633</cdr:x>
      <cdr:y>0.8749</cdr:y>
    </cdr:from>
    <cdr:to>
      <cdr:x>0.74554</cdr:x>
      <cdr:y>0.96917</cdr:y>
    </cdr:to>
    <cdr:sp macro="" textlink="">
      <cdr:nvSpPr>
        <cdr:cNvPr id="2" name="TextBox 1"/>
        <cdr:cNvSpPr txBox="1"/>
      </cdr:nvSpPr>
      <cdr:spPr>
        <a:xfrm xmlns:a="http://schemas.openxmlformats.org/drawingml/2006/main">
          <a:off x="5241922" y="3497357"/>
          <a:ext cx="2476500" cy="376814"/>
        </a:xfrm>
        <a:prstGeom xmlns:a="http://schemas.openxmlformats.org/drawingml/2006/main" prst="rect">
          <a:avLst/>
        </a:prstGeom>
        <a:solidFill xmlns:a="http://schemas.openxmlformats.org/drawingml/2006/main">
          <a:schemeClr val="accent3">
            <a:lumMod val="20000"/>
            <a:lumOff val="80000"/>
          </a:schemeClr>
        </a:solidFill>
        <a:ln xmlns:a="http://schemas.openxmlformats.org/drawingml/2006/main">
          <a:solidFill>
            <a:schemeClr val="accent5"/>
          </a:solidFill>
        </a:ln>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400">
              <a:solidFill>
                <a:schemeClr val="tx1"/>
              </a:solidFill>
              <a:latin typeface="Arial" panose="020B0604020202020204" pitchFamily="34" charset="0"/>
              <a:cs typeface="Arial" panose="020B0604020202020204" pitchFamily="34" charset="0"/>
            </a:rPr>
            <a:t>Personal</a:t>
          </a:r>
          <a:r>
            <a:rPr lang="en-GB" sz="1400" baseline="0">
              <a:solidFill>
                <a:schemeClr val="tx1"/>
              </a:solidFill>
              <a:latin typeface="Arial" panose="020B0604020202020204" pitchFamily="34" charset="0"/>
              <a:cs typeface="Arial" panose="020B0604020202020204" pitchFamily="34" charset="0"/>
            </a:rPr>
            <a:t> Support Plan Started</a:t>
          </a:r>
          <a:endParaRPr lang="en-GB" sz="1400">
            <a:solidFill>
              <a:schemeClr val="tx1"/>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0.47676</cdr:x>
      <cdr:y>0.162</cdr:y>
    </cdr:from>
    <cdr:to>
      <cdr:x>0.47728</cdr:x>
      <cdr:y>0.79307</cdr:y>
    </cdr:to>
    <cdr:cxnSp macro="">
      <cdr:nvCxnSpPr>
        <cdr:cNvPr id="4" name="Straight Connector 3"/>
        <cdr:cNvCxnSpPr/>
      </cdr:nvCxnSpPr>
      <cdr:spPr>
        <a:xfrm xmlns:a="http://schemas.openxmlformats.org/drawingml/2006/main" flipV="1">
          <a:off x="4935766" y="647577"/>
          <a:ext cx="5388" cy="2522665"/>
        </a:xfrm>
        <a:prstGeom xmlns:a="http://schemas.openxmlformats.org/drawingml/2006/main" prst="line">
          <a:avLst/>
        </a:prstGeom>
        <a:ln xmlns:a="http://schemas.openxmlformats.org/drawingml/2006/main" w="19050">
          <a:solidFill>
            <a:schemeClr val="accent5"/>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0.48678</cdr:x>
      <cdr:y>0.83775</cdr:y>
    </cdr:from>
    <cdr:to>
      <cdr:x>0.50633</cdr:x>
      <cdr:y>0.87051</cdr:y>
    </cdr:to>
    <cdr:cxnSp macro="">
      <cdr:nvCxnSpPr>
        <cdr:cNvPr id="6" name="Straight Arrow Connector 5"/>
        <cdr:cNvCxnSpPr/>
      </cdr:nvCxnSpPr>
      <cdr:spPr>
        <a:xfrm xmlns:a="http://schemas.openxmlformats.org/drawingml/2006/main" flipH="1" flipV="1">
          <a:off x="5039518" y="3348831"/>
          <a:ext cx="202406" cy="130969"/>
        </a:xfrm>
        <a:prstGeom xmlns:a="http://schemas.openxmlformats.org/drawingml/2006/main" prst="straightConnector1">
          <a:avLst/>
        </a:prstGeom>
        <a:ln xmlns:a="http://schemas.openxmlformats.org/drawingml/2006/main">
          <a:solidFill>
            <a:schemeClr val="accent5"/>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6.xml><?xml version="1.0" encoding="utf-8"?>
<c:userShapes xmlns:c="http://schemas.openxmlformats.org/drawingml/2006/chart">
  <cdr:relSizeAnchor xmlns:cdr="http://schemas.openxmlformats.org/drawingml/2006/chartDrawing">
    <cdr:from>
      <cdr:x>0.49556</cdr:x>
      <cdr:y>0.88402</cdr:y>
    </cdr:from>
    <cdr:to>
      <cdr:x>0.73512</cdr:x>
      <cdr:y>0.97205</cdr:y>
    </cdr:to>
    <cdr:sp macro="" textlink="">
      <cdr:nvSpPr>
        <cdr:cNvPr id="2" name="TextBox 1"/>
        <cdr:cNvSpPr txBox="1"/>
      </cdr:nvSpPr>
      <cdr:spPr>
        <a:xfrm xmlns:a="http://schemas.openxmlformats.org/drawingml/2006/main">
          <a:off x="5123090" y="3811434"/>
          <a:ext cx="2476500" cy="379567"/>
        </a:xfrm>
        <a:prstGeom xmlns:a="http://schemas.openxmlformats.org/drawingml/2006/main" prst="rect">
          <a:avLst/>
        </a:prstGeom>
        <a:solidFill xmlns:a="http://schemas.openxmlformats.org/drawingml/2006/main">
          <a:schemeClr val="accent3">
            <a:lumMod val="20000"/>
            <a:lumOff val="80000"/>
          </a:schemeClr>
        </a:solidFill>
        <a:ln xmlns:a="http://schemas.openxmlformats.org/drawingml/2006/main">
          <a:solidFill>
            <a:schemeClr val="accent5"/>
          </a:solidFill>
        </a:ln>
      </cdr:spPr>
      <cdr:txBody>
        <a:bodyPr xmlns:a="http://schemas.openxmlformats.org/drawingml/2006/main" vertOverflow="clip" wrap="square" rtlCol="0" anchor="ctr"/>
        <a:lstStyle xmlns:a="http://schemas.openxmlformats.org/drawingml/2006/main"/>
        <a:p xmlns:a="http://schemas.openxmlformats.org/drawingml/2006/main">
          <a:r>
            <a:rPr lang="en-GB" sz="1400">
              <a:solidFill>
                <a:schemeClr val="tx1"/>
              </a:solidFill>
            </a:rPr>
            <a:t>Personal</a:t>
          </a:r>
          <a:r>
            <a:rPr lang="en-GB" sz="1400" baseline="0">
              <a:solidFill>
                <a:schemeClr val="tx1"/>
              </a:solidFill>
            </a:rPr>
            <a:t> Support Plan Started</a:t>
          </a:r>
          <a:endParaRPr lang="en-GB" sz="1400">
            <a:solidFill>
              <a:schemeClr val="tx1"/>
            </a:solidFill>
          </a:endParaRPr>
        </a:p>
      </cdr:txBody>
    </cdr:sp>
  </cdr:relSizeAnchor>
  <cdr:relSizeAnchor xmlns:cdr="http://schemas.openxmlformats.org/drawingml/2006/chartDrawing">
    <cdr:from>
      <cdr:x>0.47713</cdr:x>
      <cdr:y>0.85607</cdr:y>
    </cdr:from>
    <cdr:to>
      <cdr:x>0.49671</cdr:x>
      <cdr:y>0.88645</cdr:y>
    </cdr:to>
    <cdr:cxnSp macro="">
      <cdr:nvCxnSpPr>
        <cdr:cNvPr id="6" name="Straight Arrow Connector 5"/>
        <cdr:cNvCxnSpPr/>
      </cdr:nvCxnSpPr>
      <cdr:spPr>
        <a:xfrm xmlns:a="http://schemas.openxmlformats.org/drawingml/2006/main" flipH="1" flipV="1">
          <a:off x="4932591" y="3690939"/>
          <a:ext cx="202406" cy="130969"/>
        </a:xfrm>
        <a:prstGeom xmlns:a="http://schemas.openxmlformats.org/drawingml/2006/main" prst="straightConnector1">
          <a:avLst/>
        </a:prstGeom>
        <a:ln xmlns:a="http://schemas.openxmlformats.org/drawingml/2006/main">
          <a:solidFill>
            <a:schemeClr val="accent5"/>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0.46792</cdr:x>
      <cdr:y>0.16845</cdr:y>
    </cdr:from>
    <cdr:to>
      <cdr:x>0.46792</cdr:x>
      <cdr:y>0.80912</cdr:y>
    </cdr:to>
    <cdr:cxnSp macro="">
      <cdr:nvCxnSpPr>
        <cdr:cNvPr id="16" name="Straight Connector 15"/>
        <cdr:cNvCxnSpPr/>
      </cdr:nvCxnSpPr>
      <cdr:spPr>
        <a:xfrm xmlns:a="http://schemas.openxmlformats.org/drawingml/2006/main" flipV="1">
          <a:off x="4837341" y="726283"/>
          <a:ext cx="0" cy="2762251"/>
        </a:xfrm>
        <a:prstGeom xmlns:a="http://schemas.openxmlformats.org/drawingml/2006/main" prst="line">
          <a:avLst/>
        </a:prstGeom>
        <a:ln xmlns:a="http://schemas.openxmlformats.org/drawingml/2006/main" w="19050">
          <a:solidFill>
            <a:schemeClr val="accent5"/>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ben.archer" refreshedDate="44027.502536342596" createdVersion="6" refreshedVersion="6" minRefreshableVersion="3" recordCount="840">
  <cacheSource type="worksheet">
    <worksheetSource ref="G1:I841" sheet="Sheet5"/>
  </cacheSource>
  <cacheFields count="3">
    <cacheField name="Patient number" numFmtId="0">
      <sharedItems containsSemiMixedTypes="0" containsString="0" containsNumber="1" containsInteger="1" minValue="1" maxValue="35" count="35">
        <n v="1"/>
        <n v="2"/>
        <n v="3"/>
        <n v="4"/>
        <n v="5"/>
        <n v="6"/>
        <n v="7"/>
        <n v="8"/>
        <n v="9"/>
        <n v="10"/>
        <n v="11"/>
        <n v="12"/>
        <n v="13"/>
        <n v="14"/>
        <n v="15"/>
        <n v="16"/>
        <n v="17"/>
        <n v="18"/>
        <n v="19"/>
        <n v="20"/>
        <n v="21"/>
        <n v="22"/>
        <n v="23"/>
        <n v="24"/>
        <n v="25"/>
        <n v="26"/>
        <n v="27"/>
        <n v="28"/>
        <n v="29"/>
        <n v="30"/>
        <n v="31"/>
        <n v="32"/>
        <n v="33"/>
        <n v="34"/>
        <n v="35"/>
      </sharedItems>
    </cacheField>
    <cacheField name="Timescale" numFmtId="49">
      <sharedItems containsSemiMixedTypes="0" containsString="0" containsNumber="1" containsInteger="1" minValue="-12" maxValue="12" count="24">
        <n v="-12"/>
        <n v="-11"/>
        <n v="-10"/>
        <n v="-9"/>
        <n v="-8"/>
        <n v="-7"/>
        <n v="-6"/>
        <n v="-5"/>
        <n v="-4"/>
        <n v="-3"/>
        <n v="-2"/>
        <n v="-1"/>
        <n v="1"/>
        <n v="2"/>
        <n v="3"/>
        <n v="4"/>
        <n v="5"/>
        <n v="6"/>
        <n v="7"/>
        <n v="8"/>
        <n v="9"/>
        <n v="10"/>
        <n v="11"/>
        <n v="12"/>
      </sharedItems>
    </cacheField>
    <cacheField name="ED Attendances" numFmtId="0">
      <sharedItems containsSemiMixedTypes="0" containsString="0" containsNumber="1" containsInteger="1" minValue="0" maxValue="8"/>
    </cacheField>
  </cacheFields>
  <extLst>
    <ext xmlns:x14="http://schemas.microsoft.com/office/spreadsheetml/2009/9/main" uri="{725AE2AE-9491-48be-B2B4-4EB974FC3084}">
      <x14:pivotCacheDefinition pivotCacheId="8"/>
    </ext>
  </extLst>
</pivotCacheDefinition>
</file>

<file path=xl/pivotCache/pivotCacheDefinition2.xml><?xml version="1.0" encoding="utf-8"?>
<pivotCacheDefinition xmlns="http://schemas.openxmlformats.org/spreadsheetml/2006/main" xmlns:r="http://schemas.openxmlformats.org/officeDocument/2006/relationships" r:id="rId1" refreshedBy="ben.archer" refreshedDate="44027.505051504631" createdVersion="6" refreshedVersion="6" minRefreshableVersion="3" recordCount="840">
  <cacheSource type="worksheet">
    <worksheetSource ref="A1:C841" sheet="Sheet5"/>
  </cacheSource>
  <cacheFields count="3">
    <cacheField name="Patient number" numFmtId="0">
      <sharedItems containsSemiMixedTypes="0" containsString="0" containsNumber="1" containsInteger="1" minValue="1" maxValue="35" count="35">
        <n v="1"/>
        <n v="2"/>
        <n v="3"/>
        <n v="4"/>
        <n v="5"/>
        <n v="6"/>
        <n v="7"/>
        <n v="8"/>
        <n v="9"/>
        <n v="10"/>
        <n v="11"/>
        <n v="12"/>
        <n v="13"/>
        <n v="14"/>
        <n v="15"/>
        <n v="16"/>
        <n v="17"/>
        <n v="18"/>
        <n v="19"/>
        <n v="20"/>
        <n v="21"/>
        <n v="22"/>
        <n v="23"/>
        <n v="24"/>
        <n v="25"/>
        <n v="26"/>
        <n v="27"/>
        <n v="28"/>
        <n v="29"/>
        <n v="30"/>
        <n v="31"/>
        <n v="32"/>
        <n v="33"/>
        <n v="34"/>
        <n v="35"/>
      </sharedItems>
    </cacheField>
    <cacheField name="Timescale" numFmtId="49">
      <sharedItems containsSemiMixedTypes="0" containsString="0" containsNumber="1" containsInteger="1" minValue="-12" maxValue="12" count="24">
        <n v="-12"/>
        <n v="-11"/>
        <n v="-10"/>
        <n v="-9"/>
        <n v="-8"/>
        <n v="-7"/>
        <n v="-6"/>
        <n v="-5"/>
        <n v="-4"/>
        <n v="-3"/>
        <n v="-2"/>
        <n v="-1"/>
        <n v="1"/>
        <n v="2"/>
        <n v="3"/>
        <n v="4"/>
        <n v="5"/>
        <n v="6"/>
        <n v="7"/>
        <n v="8"/>
        <n v="9"/>
        <n v="10"/>
        <n v="11"/>
        <n v="12"/>
      </sharedItems>
    </cacheField>
    <cacheField name="Hospital Attendances" numFmtId="0">
      <sharedItems containsSemiMixedTypes="0" containsString="0" containsNumber="1" containsInteger="1" minValue="0" maxValue="2"/>
    </cacheField>
  </cacheFields>
  <extLst>
    <ext xmlns:x14="http://schemas.microsoft.com/office/spreadsheetml/2009/9/main" uri="{725AE2AE-9491-48be-B2B4-4EB974FC3084}">
      <x14:pivotCacheDefinition pivotCacheId="9"/>
    </ext>
  </extLst>
</pivotCacheDefinition>
</file>

<file path=xl/pivotCache/pivotCacheRecords1.xml><?xml version="1.0" encoding="utf-8"?>
<pivotCacheRecords xmlns="http://schemas.openxmlformats.org/spreadsheetml/2006/main" xmlns:r="http://schemas.openxmlformats.org/officeDocument/2006/relationships" count="840">
  <r>
    <x v="0"/>
    <x v="0"/>
    <n v="5"/>
  </r>
  <r>
    <x v="0"/>
    <x v="1"/>
    <n v="4"/>
  </r>
  <r>
    <x v="0"/>
    <x v="2"/>
    <n v="5"/>
  </r>
  <r>
    <x v="0"/>
    <x v="3"/>
    <n v="3"/>
  </r>
  <r>
    <x v="0"/>
    <x v="4"/>
    <n v="3"/>
  </r>
  <r>
    <x v="0"/>
    <x v="5"/>
    <n v="5"/>
  </r>
  <r>
    <x v="0"/>
    <x v="6"/>
    <n v="6"/>
  </r>
  <r>
    <x v="0"/>
    <x v="7"/>
    <n v="5"/>
  </r>
  <r>
    <x v="0"/>
    <x v="8"/>
    <n v="4"/>
  </r>
  <r>
    <x v="0"/>
    <x v="9"/>
    <n v="4"/>
  </r>
  <r>
    <x v="0"/>
    <x v="10"/>
    <n v="5"/>
  </r>
  <r>
    <x v="0"/>
    <x v="11"/>
    <n v="6"/>
  </r>
  <r>
    <x v="0"/>
    <x v="12"/>
    <n v="4"/>
  </r>
  <r>
    <x v="0"/>
    <x v="13"/>
    <n v="4"/>
  </r>
  <r>
    <x v="0"/>
    <x v="14"/>
    <n v="3"/>
  </r>
  <r>
    <x v="0"/>
    <x v="15"/>
    <n v="4"/>
  </r>
  <r>
    <x v="0"/>
    <x v="16"/>
    <n v="3"/>
  </r>
  <r>
    <x v="0"/>
    <x v="17"/>
    <n v="4"/>
  </r>
  <r>
    <x v="0"/>
    <x v="18"/>
    <n v="2"/>
  </r>
  <r>
    <x v="0"/>
    <x v="19"/>
    <n v="2"/>
  </r>
  <r>
    <x v="0"/>
    <x v="20"/>
    <n v="3"/>
  </r>
  <r>
    <x v="0"/>
    <x v="21"/>
    <n v="2"/>
  </r>
  <r>
    <x v="0"/>
    <x v="22"/>
    <n v="3"/>
  </r>
  <r>
    <x v="0"/>
    <x v="23"/>
    <n v="2"/>
  </r>
  <r>
    <x v="1"/>
    <x v="0"/>
    <n v="4"/>
  </r>
  <r>
    <x v="1"/>
    <x v="1"/>
    <n v="7"/>
  </r>
  <r>
    <x v="1"/>
    <x v="2"/>
    <n v="6"/>
  </r>
  <r>
    <x v="1"/>
    <x v="3"/>
    <n v="6"/>
  </r>
  <r>
    <x v="1"/>
    <x v="4"/>
    <n v="4"/>
  </r>
  <r>
    <x v="1"/>
    <x v="5"/>
    <n v="3"/>
  </r>
  <r>
    <x v="1"/>
    <x v="6"/>
    <n v="1"/>
  </r>
  <r>
    <x v="1"/>
    <x v="7"/>
    <n v="4"/>
  </r>
  <r>
    <x v="1"/>
    <x v="8"/>
    <n v="6"/>
  </r>
  <r>
    <x v="1"/>
    <x v="9"/>
    <n v="5"/>
  </r>
  <r>
    <x v="1"/>
    <x v="10"/>
    <n v="4"/>
  </r>
  <r>
    <x v="1"/>
    <x v="11"/>
    <n v="4"/>
  </r>
  <r>
    <x v="1"/>
    <x v="12"/>
    <n v="6"/>
  </r>
  <r>
    <x v="1"/>
    <x v="13"/>
    <n v="7"/>
  </r>
  <r>
    <x v="1"/>
    <x v="14"/>
    <n v="7"/>
  </r>
  <r>
    <x v="1"/>
    <x v="15"/>
    <n v="3"/>
  </r>
  <r>
    <x v="1"/>
    <x v="16"/>
    <n v="5"/>
  </r>
  <r>
    <x v="1"/>
    <x v="17"/>
    <n v="3"/>
  </r>
  <r>
    <x v="1"/>
    <x v="18"/>
    <n v="4"/>
  </r>
  <r>
    <x v="1"/>
    <x v="19"/>
    <n v="3"/>
  </r>
  <r>
    <x v="1"/>
    <x v="20"/>
    <n v="2"/>
  </r>
  <r>
    <x v="1"/>
    <x v="21"/>
    <n v="3"/>
  </r>
  <r>
    <x v="1"/>
    <x v="22"/>
    <n v="2"/>
  </r>
  <r>
    <x v="1"/>
    <x v="23"/>
    <n v="2"/>
  </r>
  <r>
    <x v="2"/>
    <x v="0"/>
    <n v="4"/>
  </r>
  <r>
    <x v="2"/>
    <x v="1"/>
    <n v="3"/>
  </r>
  <r>
    <x v="2"/>
    <x v="2"/>
    <n v="4"/>
  </r>
  <r>
    <x v="2"/>
    <x v="3"/>
    <n v="0"/>
  </r>
  <r>
    <x v="2"/>
    <x v="4"/>
    <n v="0"/>
  </r>
  <r>
    <x v="2"/>
    <x v="5"/>
    <n v="2"/>
  </r>
  <r>
    <x v="2"/>
    <x v="6"/>
    <n v="2"/>
  </r>
  <r>
    <x v="2"/>
    <x v="7"/>
    <n v="3"/>
  </r>
  <r>
    <x v="2"/>
    <x v="8"/>
    <n v="4"/>
  </r>
  <r>
    <x v="2"/>
    <x v="9"/>
    <n v="2"/>
  </r>
  <r>
    <x v="2"/>
    <x v="10"/>
    <n v="3"/>
  </r>
  <r>
    <x v="2"/>
    <x v="11"/>
    <n v="2"/>
  </r>
  <r>
    <x v="2"/>
    <x v="12"/>
    <n v="3"/>
  </r>
  <r>
    <x v="2"/>
    <x v="13"/>
    <n v="2"/>
  </r>
  <r>
    <x v="2"/>
    <x v="14"/>
    <n v="2"/>
  </r>
  <r>
    <x v="2"/>
    <x v="15"/>
    <n v="1"/>
  </r>
  <r>
    <x v="2"/>
    <x v="16"/>
    <n v="1"/>
  </r>
  <r>
    <x v="2"/>
    <x v="17"/>
    <n v="0"/>
  </r>
  <r>
    <x v="2"/>
    <x v="18"/>
    <n v="3"/>
  </r>
  <r>
    <x v="2"/>
    <x v="19"/>
    <n v="2"/>
  </r>
  <r>
    <x v="2"/>
    <x v="20"/>
    <n v="5"/>
  </r>
  <r>
    <x v="2"/>
    <x v="21"/>
    <n v="2"/>
  </r>
  <r>
    <x v="2"/>
    <x v="22"/>
    <n v="3"/>
  </r>
  <r>
    <x v="2"/>
    <x v="23"/>
    <n v="1"/>
  </r>
  <r>
    <x v="3"/>
    <x v="0"/>
    <n v="6"/>
  </r>
  <r>
    <x v="3"/>
    <x v="1"/>
    <n v="5"/>
  </r>
  <r>
    <x v="3"/>
    <x v="2"/>
    <n v="3"/>
  </r>
  <r>
    <x v="3"/>
    <x v="3"/>
    <n v="5"/>
  </r>
  <r>
    <x v="3"/>
    <x v="4"/>
    <n v="6"/>
  </r>
  <r>
    <x v="3"/>
    <x v="5"/>
    <n v="7"/>
  </r>
  <r>
    <x v="3"/>
    <x v="6"/>
    <n v="4"/>
  </r>
  <r>
    <x v="3"/>
    <x v="7"/>
    <n v="6"/>
  </r>
  <r>
    <x v="3"/>
    <x v="8"/>
    <n v="3"/>
  </r>
  <r>
    <x v="3"/>
    <x v="9"/>
    <n v="3"/>
  </r>
  <r>
    <x v="3"/>
    <x v="10"/>
    <n v="1"/>
  </r>
  <r>
    <x v="3"/>
    <x v="11"/>
    <n v="6"/>
  </r>
  <r>
    <x v="3"/>
    <x v="12"/>
    <n v="6"/>
  </r>
  <r>
    <x v="3"/>
    <x v="13"/>
    <n v="5"/>
  </r>
  <r>
    <x v="3"/>
    <x v="14"/>
    <n v="4"/>
  </r>
  <r>
    <x v="3"/>
    <x v="15"/>
    <n v="3"/>
  </r>
  <r>
    <x v="3"/>
    <x v="16"/>
    <n v="3"/>
  </r>
  <r>
    <x v="3"/>
    <x v="17"/>
    <n v="2"/>
  </r>
  <r>
    <x v="3"/>
    <x v="18"/>
    <n v="2"/>
  </r>
  <r>
    <x v="3"/>
    <x v="19"/>
    <n v="1"/>
  </r>
  <r>
    <x v="3"/>
    <x v="20"/>
    <n v="0"/>
  </r>
  <r>
    <x v="3"/>
    <x v="21"/>
    <n v="0"/>
  </r>
  <r>
    <x v="3"/>
    <x v="22"/>
    <n v="0"/>
  </r>
  <r>
    <x v="3"/>
    <x v="23"/>
    <n v="0"/>
  </r>
  <r>
    <x v="4"/>
    <x v="0"/>
    <n v="7"/>
  </r>
  <r>
    <x v="4"/>
    <x v="1"/>
    <n v="7"/>
  </r>
  <r>
    <x v="4"/>
    <x v="2"/>
    <n v="6"/>
  </r>
  <r>
    <x v="4"/>
    <x v="3"/>
    <n v="7"/>
  </r>
  <r>
    <x v="4"/>
    <x v="4"/>
    <n v="5"/>
  </r>
  <r>
    <x v="4"/>
    <x v="5"/>
    <n v="7"/>
  </r>
  <r>
    <x v="4"/>
    <x v="6"/>
    <n v="4"/>
  </r>
  <r>
    <x v="4"/>
    <x v="7"/>
    <n v="6"/>
  </r>
  <r>
    <x v="4"/>
    <x v="8"/>
    <n v="6"/>
  </r>
  <r>
    <x v="4"/>
    <x v="9"/>
    <n v="4"/>
  </r>
  <r>
    <x v="4"/>
    <x v="10"/>
    <n v="5"/>
  </r>
  <r>
    <x v="4"/>
    <x v="11"/>
    <n v="5"/>
  </r>
  <r>
    <x v="4"/>
    <x v="12"/>
    <n v="8"/>
  </r>
  <r>
    <x v="4"/>
    <x v="13"/>
    <n v="6"/>
  </r>
  <r>
    <x v="4"/>
    <x v="14"/>
    <n v="4"/>
  </r>
  <r>
    <x v="4"/>
    <x v="15"/>
    <n v="4"/>
  </r>
  <r>
    <x v="4"/>
    <x v="16"/>
    <n v="3"/>
  </r>
  <r>
    <x v="4"/>
    <x v="17"/>
    <n v="2"/>
  </r>
  <r>
    <x v="4"/>
    <x v="18"/>
    <n v="4"/>
  </r>
  <r>
    <x v="4"/>
    <x v="19"/>
    <n v="3"/>
  </r>
  <r>
    <x v="4"/>
    <x v="20"/>
    <n v="2"/>
  </r>
  <r>
    <x v="4"/>
    <x v="21"/>
    <n v="3"/>
  </r>
  <r>
    <x v="4"/>
    <x v="22"/>
    <n v="2"/>
  </r>
  <r>
    <x v="4"/>
    <x v="23"/>
    <n v="1"/>
  </r>
  <r>
    <x v="5"/>
    <x v="0"/>
    <n v="3"/>
  </r>
  <r>
    <x v="5"/>
    <x v="1"/>
    <n v="4"/>
  </r>
  <r>
    <x v="5"/>
    <x v="2"/>
    <n v="3"/>
  </r>
  <r>
    <x v="5"/>
    <x v="3"/>
    <n v="2"/>
  </r>
  <r>
    <x v="5"/>
    <x v="4"/>
    <n v="2"/>
  </r>
  <r>
    <x v="5"/>
    <x v="5"/>
    <n v="3"/>
  </r>
  <r>
    <x v="5"/>
    <x v="6"/>
    <n v="2"/>
  </r>
  <r>
    <x v="5"/>
    <x v="7"/>
    <n v="1"/>
  </r>
  <r>
    <x v="5"/>
    <x v="8"/>
    <n v="3"/>
  </r>
  <r>
    <x v="5"/>
    <x v="9"/>
    <n v="4"/>
  </r>
  <r>
    <x v="5"/>
    <x v="10"/>
    <n v="2"/>
  </r>
  <r>
    <x v="5"/>
    <x v="11"/>
    <n v="3"/>
  </r>
  <r>
    <x v="5"/>
    <x v="12"/>
    <n v="4"/>
  </r>
  <r>
    <x v="5"/>
    <x v="13"/>
    <n v="2"/>
  </r>
  <r>
    <x v="5"/>
    <x v="14"/>
    <n v="2"/>
  </r>
  <r>
    <x v="5"/>
    <x v="15"/>
    <n v="1"/>
  </r>
  <r>
    <x v="5"/>
    <x v="16"/>
    <n v="1"/>
  </r>
  <r>
    <x v="5"/>
    <x v="17"/>
    <n v="0"/>
  </r>
  <r>
    <x v="5"/>
    <x v="18"/>
    <n v="2"/>
  </r>
  <r>
    <x v="5"/>
    <x v="19"/>
    <n v="1"/>
  </r>
  <r>
    <x v="5"/>
    <x v="20"/>
    <n v="0"/>
  </r>
  <r>
    <x v="5"/>
    <x v="21"/>
    <n v="1"/>
  </r>
  <r>
    <x v="5"/>
    <x v="22"/>
    <n v="1"/>
  </r>
  <r>
    <x v="5"/>
    <x v="23"/>
    <n v="0"/>
  </r>
  <r>
    <x v="6"/>
    <x v="0"/>
    <n v="3"/>
  </r>
  <r>
    <x v="6"/>
    <x v="1"/>
    <n v="3"/>
  </r>
  <r>
    <x v="6"/>
    <x v="2"/>
    <n v="2"/>
  </r>
  <r>
    <x v="6"/>
    <x v="3"/>
    <n v="8"/>
  </r>
  <r>
    <x v="6"/>
    <x v="4"/>
    <n v="7"/>
  </r>
  <r>
    <x v="6"/>
    <x v="5"/>
    <n v="3"/>
  </r>
  <r>
    <x v="6"/>
    <x v="6"/>
    <n v="2"/>
  </r>
  <r>
    <x v="6"/>
    <x v="7"/>
    <n v="2"/>
  </r>
  <r>
    <x v="6"/>
    <x v="8"/>
    <n v="1"/>
  </r>
  <r>
    <x v="6"/>
    <x v="9"/>
    <n v="3"/>
  </r>
  <r>
    <x v="6"/>
    <x v="10"/>
    <n v="2"/>
  </r>
  <r>
    <x v="6"/>
    <x v="11"/>
    <n v="2"/>
  </r>
  <r>
    <x v="6"/>
    <x v="12"/>
    <n v="2"/>
  </r>
  <r>
    <x v="6"/>
    <x v="13"/>
    <n v="1"/>
  </r>
  <r>
    <x v="6"/>
    <x v="14"/>
    <n v="1"/>
  </r>
  <r>
    <x v="6"/>
    <x v="15"/>
    <n v="5"/>
  </r>
  <r>
    <x v="6"/>
    <x v="16"/>
    <n v="4"/>
  </r>
  <r>
    <x v="6"/>
    <x v="17"/>
    <n v="1"/>
  </r>
  <r>
    <x v="6"/>
    <x v="18"/>
    <n v="2"/>
  </r>
  <r>
    <x v="6"/>
    <x v="19"/>
    <n v="1"/>
  </r>
  <r>
    <x v="6"/>
    <x v="20"/>
    <n v="1"/>
  </r>
  <r>
    <x v="6"/>
    <x v="21"/>
    <n v="0"/>
  </r>
  <r>
    <x v="6"/>
    <x v="22"/>
    <n v="0"/>
  </r>
  <r>
    <x v="6"/>
    <x v="23"/>
    <n v="1"/>
  </r>
  <r>
    <x v="7"/>
    <x v="0"/>
    <n v="3"/>
  </r>
  <r>
    <x v="7"/>
    <x v="1"/>
    <n v="2"/>
  </r>
  <r>
    <x v="7"/>
    <x v="2"/>
    <n v="3"/>
  </r>
  <r>
    <x v="7"/>
    <x v="3"/>
    <n v="3"/>
  </r>
  <r>
    <x v="7"/>
    <x v="4"/>
    <n v="2"/>
  </r>
  <r>
    <x v="7"/>
    <x v="5"/>
    <n v="3"/>
  </r>
  <r>
    <x v="7"/>
    <x v="6"/>
    <n v="1"/>
  </r>
  <r>
    <x v="7"/>
    <x v="7"/>
    <n v="2"/>
  </r>
  <r>
    <x v="7"/>
    <x v="8"/>
    <n v="3"/>
  </r>
  <r>
    <x v="7"/>
    <x v="9"/>
    <n v="1"/>
  </r>
  <r>
    <x v="7"/>
    <x v="10"/>
    <n v="2"/>
  </r>
  <r>
    <x v="7"/>
    <x v="11"/>
    <n v="3"/>
  </r>
  <r>
    <x v="7"/>
    <x v="12"/>
    <n v="1"/>
  </r>
  <r>
    <x v="7"/>
    <x v="13"/>
    <n v="1"/>
  </r>
  <r>
    <x v="7"/>
    <x v="14"/>
    <n v="1"/>
  </r>
  <r>
    <x v="7"/>
    <x v="15"/>
    <n v="0"/>
  </r>
  <r>
    <x v="7"/>
    <x v="16"/>
    <n v="2"/>
  </r>
  <r>
    <x v="7"/>
    <x v="17"/>
    <n v="2"/>
  </r>
  <r>
    <x v="7"/>
    <x v="18"/>
    <n v="0"/>
  </r>
  <r>
    <x v="7"/>
    <x v="19"/>
    <n v="0"/>
  </r>
  <r>
    <x v="7"/>
    <x v="20"/>
    <n v="0"/>
  </r>
  <r>
    <x v="7"/>
    <x v="21"/>
    <n v="0"/>
  </r>
  <r>
    <x v="7"/>
    <x v="22"/>
    <n v="0"/>
  </r>
  <r>
    <x v="7"/>
    <x v="23"/>
    <n v="0"/>
  </r>
  <r>
    <x v="8"/>
    <x v="0"/>
    <n v="0"/>
  </r>
  <r>
    <x v="8"/>
    <x v="1"/>
    <n v="0"/>
  </r>
  <r>
    <x v="8"/>
    <x v="2"/>
    <n v="0"/>
  </r>
  <r>
    <x v="8"/>
    <x v="3"/>
    <n v="0"/>
  </r>
  <r>
    <x v="8"/>
    <x v="4"/>
    <n v="0"/>
  </r>
  <r>
    <x v="8"/>
    <x v="5"/>
    <n v="0"/>
  </r>
  <r>
    <x v="8"/>
    <x v="6"/>
    <n v="0"/>
  </r>
  <r>
    <x v="8"/>
    <x v="7"/>
    <n v="0"/>
  </r>
  <r>
    <x v="8"/>
    <x v="8"/>
    <n v="0"/>
  </r>
  <r>
    <x v="8"/>
    <x v="9"/>
    <n v="0"/>
  </r>
  <r>
    <x v="8"/>
    <x v="10"/>
    <n v="0"/>
  </r>
  <r>
    <x v="8"/>
    <x v="11"/>
    <n v="0"/>
  </r>
  <r>
    <x v="8"/>
    <x v="12"/>
    <n v="0"/>
  </r>
  <r>
    <x v="8"/>
    <x v="13"/>
    <n v="0"/>
  </r>
  <r>
    <x v="8"/>
    <x v="14"/>
    <n v="0"/>
  </r>
  <r>
    <x v="8"/>
    <x v="15"/>
    <n v="0"/>
  </r>
  <r>
    <x v="8"/>
    <x v="16"/>
    <n v="0"/>
  </r>
  <r>
    <x v="8"/>
    <x v="17"/>
    <n v="0"/>
  </r>
  <r>
    <x v="8"/>
    <x v="18"/>
    <n v="0"/>
  </r>
  <r>
    <x v="8"/>
    <x v="19"/>
    <n v="0"/>
  </r>
  <r>
    <x v="8"/>
    <x v="20"/>
    <n v="0"/>
  </r>
  <r>
    <x v="8"/>
    <x v="21"/>
    <n v="0"/>
  </r>
  <r>
    <x v="8"/>
    <x v="22"/>
    <n v="0"/>
  </r>
  <r>
    <x v="8"/>
    <x v="23"/>
    <n v="0"/>
  </r>
  <r>
    <x v="9"/>
    <x v="0"/>
    <n v="0"/>
  </r>
  <r>
    <x v="9"/>
    <x v="1"/>
    <n v="0"/>
  </r>
  <r>
    <x v="9"/>
    <x v="2"/>
    <n v="0"/>
  </r>
  <r>
    <x v="9"/>
    <x v="3"/>
    <n v="0"/>
  </r>
  <r>
    <x v="9"/>
    <x v="4"/>
    <n v="0"/>
  </r>
  <r>
    <x v="9"/>
    <x v="5"/>
    <n v="0"/>
  </r>
  <r>
    <x v="9"/>
    <x v="6"/>
    <n v="0"/>
  </r>
  <r>
    <x v="9"/>
    <x v="7"/>
    <n v="0"/>
  </r>
  <r>
    <x v="9"/>
    <x v="8"/>
    <n v="0"/>
  </r>
  <r>
    <x v="9"/>
    <x v="9"/>
    <n v="0"/>
  </r>
  <r>
    <x v="9"/>
    <x v="10"/>
    <n v="0"/>
  </r>
  <r>
    <x v="9"/>
    <x v="11"/>
    <n v="0"/>
  </r>
  <r>
    <x v="9"/>
    <x v="12"/>
    <n v="0"/>
  </r>
  <r>
    <x v="9"/>
    <x v="13"/>
    <n v="0"/>
  </r>
  <r>
    <x v="9"/>
    <x v="14"/>
    <n v="0"/>
  </r>
  <r>
    <x v="9"/>
    <x v="15"/>
    <n v="0"/>
  </r>
  <r>
    <x v="9"/>
    <x v="16"/>
    <n v="0"/>
  </r>
  <r>
    <x v="9"/>
    <x v="17"/>
    <n v="0"/>
  </r>
  <r>
    <x v="9"/>
    <x v="18"/>
    <n v="0"/>
  </r>
  <r>
    <x v="9"/>
    <x v="19"/>
    <n v="0"/>
  </r>
  <r>
    <x v="9"/>
    <x v="20"/>
    <n v="0"/>
  </r>
  <r>
    <x v="9"/>
    <x v="21"/>
    <n v="0"/>
  </r>
  <r>
    <x v="9"/>
    <x v="22"/>
    <n v="0"/>
  </r>
  <r>
    <x v="9"/>
    <x v="23"/>
    <n v="0"/>
  </r>
  <r>
    <x v="10"/>
    <x v="0"/>
    <n v="0"/>
  </r>
  <r>
    <x v="10"/>
    <x v="1"/>
    <n v="0"/>
  </r>
  <r>
    <x v="10"/>
    <x v="2"/>
    <n v="0"/>
  </r>
  <r>
    <x v="10"/>
    <x v="3"/>
    <n v="0"/>
  </r>
  <r>
    <x v="10"/>
    <x v="4"/>
    <n v="0"/>
  </r>
  <r>
    <x v="10"/>
    <x v="5"/>
    <n v="0"/>
  </r>
  <r>
    <x v="10"/>
    <x v="6"/>
    <n v="0"/>
  </r>
  <r>
    <x v="10"/>
    <x v="7"/>
    <n v="0"/>
  </r>
  <r>
    <x v="10"/>
    <x v="8"/>
    <n v="0"/>
  </r>
  <r>
    <x v="10"/>
    <x v="9"/>
    <n v="0"/>
  </r>
  <r>
    <x v="10"/>
    <x v="10"/>
    <n v="0"/>
  </r>
  <r>
    <x v="10"/>
    <x v="11"/>
    <n v="0"/>
  </r>
  <r>
    <x v="10"/>
    <x v="12"/>
    <n v="0"/>
  </r>
  <r>
    <x v="10"/>
    <x v="13"/>
    <n v="0"/>
  </r>
  <r>
    <x v="10"/>
    <x v="14"/>
    <n v="0"/>
  </r>
  <r>
    <x v="10"/>
    <x v="15"/>
    <n v="0"/>
  </r>
  <r>
    <x v="10"/>
    <x v="16"/>
    <n v="0"/>
  </r>
  <r>
    <x v="10"/>
    <x v="17"/>
    <n v="0"/>
  </r>
  <r>
    <x v="10"/>
    <x v="18"/>
    <n v="0"/>
  </r>
  <r>
    <x v="10"/>
    <x v="19"/>
    <n v="0"/>
  </r>
  <r>
    <x v="10"/>
    <x v="20"/>
    <n v="0"/>
  </r>
  <r>
    <x v="10"/>
    <x v="21"/>
    <n v="0"/>
  </r>
  <r>
    <x v="10"/>
    <x v="22"/>
    <n v="0"/>
  </r>
  <r>
    <x v="10"/>
    <x v="23"/>
    <n v="0"/>
  </r>
  <r>
    <x v="11"/>
    <x v="0"/>
    <n v="0"/>
  </r>
  <r>
    <x v="11"/>
    <x v="1"/>
    <n v="0"/>
  </r>
  <r>
    <x v="11"/>
    <x v="2"/>
    <n v="0"/>
  </r>
  <r>
    <x v="11"/>
    <x v="3"/>
    <n v="0"/>
  </r>
  <r>
    <x v="11"/>
    <x v="4"/>
    <n v="0"/>
  </r>
  <r>
    <x v="11"/>
    <x v="5"/>
    <n v="0"/>
  </r>
  <r>
    <x v="11"/>
    <x v="6"/>
    <n v="0"/>
  </r>
  <r>
    <x v="11"/>
    <x v="7"/>
    <n v="0"/>
  </r>
  <r>
    <x v="11"/>
    <x v="8"/>
    <n v="0"/>
  </r>
  <r>
    <x v="11"/>
    <x v="9"/>
    <n v="0"/>
  </r>
  <r>
    <x v="11"/>
    <x v="10"/>
    <n v="0"/>
  </r>
  <r>
    <x v="11"/>
    <x v="11"/>
    <n v="0"/>
  </r>
  <r>
    <x v="11"/>
    <x v="12"/>
    <n v="0"/>
  </r>
  <r>
    <x v="11"/>
    <x v="13"/>
    <n v="0"/>
  </r>
  <r>
    <x v="11"/>
    <x v="14"/>
    <n v="0"/>
  </r>
  <r>
    <x v="11"/>
    <x v="15"/>
    <n v="0"/>
  </r>
  <r>
    <x v="11"/>
    <x v="16"/>
    <n v="0"/>
  </r>
  <r>
    <x v="11"/>
    <x v="17"/>
    <n v="0"/>
  </r>
  <r>
    <x v="11"/>
    <x v="18"/>
    <n v="0"/>
  </r>
  <r>
    <x v="11"/>
    <x v="19"/>
    <n v="0"/>
  </r>
  <r>
    <x v="11"/>
    <x v="20"/>
    <n v="0"/>
  </r>
  <r>
    <x v="11"/>
    <x v="21"/>
    <n v="0"/>
  </r>
  <r>
    <x v="11"/>
    <x v="22"/>
    <n v="0"/>
  </r>
  <r>
    <x v="11"/>
    <x v="23"/>
    <n v="0"/>
  </r>
  <r>
    <x v="12"/>
    <x v="0"/>
    <n v="0"/>
  </r>
  <r>
    <x v="12"/>
    <x v="1"/>
    <n v="0"/>
  </r>
  <r>
    <x v="12"/>
    <x v="2"/>
    <n v="0"/>
  </r>
  <r>
    <x v="12"/>
    <x v="3"/>
    <n v="0"/>
  </r>
  <r>
    <x v="12"/>
    <x v="4"/>
    <n v="0"/>
  </r>
  <r>
    <x v="12"/>
    <x v="5"/>
    <n v="0"/>
  </r>
  <r>
    <x v="12"/>
    <x v="6"/>
    <n v="0"/>
  </r>
  <r>
    <x v="12"/>
    <x v="7"/>
    <n v="0"/>
  </r>
  <r>
    <x v="12"/>
    <x v="8"/>
    <n v="0"/>
  </r>
  <r>
    <x v="12"/>
    <x v="9"/>
    <n v="0"/>
  </r>
  <r>
    <x v="12"/>
    <x v="10"/>
    <n v="0"/>
  </r>
  <r>
    <x v="12"/>
    <x v="11"/>
    <n v="0"/>
  </r>
  <r>
    <x v="12"/>
    <x v="12"/>
    <n v="0"/>
  </r>
  <r>
    <x v="12"/>
    <x v="13"/>
    <n v="0"/>
  </r>
  <r>
    <x v="12"/>
    <x v="14"/>
    <n v="0"/>
  </r>
  <r>
    <x v="12"/>
    <x v="15"/>
    <n v="0"/>
  </r>
  <r>
    <x v="12"/>
    <x v="16"/>
    <n v="0"/>
  </r>
  <r>
    <x v="12"/>
    <x v="17"/>
    <n v="0"/>
  </r>
  <r>
    <x v="12"/>
    <x v="18"/>
    <n v="0"/>
  </r>
  <r>
    <x v="12"/>
    <x v="19"/>
    <n v="0"/>
  </r>
  <r>
    <x v="12"/>
    <x v="20"/>
    <n v="0"/>
  </r>
  <r>
    <x v="12"/>
    <x v="21"/>
    <n v="0"/>
  </r>
  <r>
    <x v="12"/>
    <x v="22"/>
    <n v="0"/>
  </r>
  <r>
    <x v="12"/>
    <x v="23"/>
    <n v="0"/>
  </r>
  <r>
    <x v="13"/>
    <x v="0"/>
    <n v="0"/>
  </r>
  <r>
    <x v="13"/>
    <x v="1"/>
    <n v="0"/>
  </r>
  <r>
    <x v="13"/>
    <x v="2"/>
    <n v="0"/>
  </r>
  <r>
    <x v="13"/>
    <x v="3"/>
    <n v="0"/>
  </r>
  <r>
    <x v="13"/>
    <x v="4"/>
    <n v="0"/>
  </r>
  <r>
    <x v="13"/>
    <x v="5"/>
    <n v="0"/>
  </r>
  <r>
    <x v="13"/>
    <x v="6"/>
    <n v="0"/>
  </r>
  <r>
    <x v="13"/>
    <x v="7"/>
    <n v="0"/>
  </r>
  <r>
    <x v="13"/>
    <x v="8"/>
    <n v="0"/>
  </r>
  <r>
    <x v="13"/>
    <x v="9"/>
    <n v="0"/>
  </r>
  <r>
    <x v="13"/>
    <x v="10"/>
    <n v="0"/>
  </r>
  <r>
    <x v="13"/>
    <x v="11"/>
    <n v="0"/>
  </r>
  <r>
    <x v="13"/>
    <x v="12"/>
    <n v="0"/>
  </r>
  <r>
    <x v="13"/>
    <x v="13"/>
    <n v="0"/>
  </r>
  <r>
    <x v="13"/>
    <x v="14"/>
    <n v="0"/>
  </r>
  <r>
    <x v="13"/>
    <x v="15"/>
    <n v="0"/>
  </r>
  <r>
    <x v="13"/>
    <x v="16"/>
    <n v="0"/>
  </r>
  <r>
    <x v="13"/>
    <x v="17"/>
    <n v="0"/>
  </r>
  <r>
    <x v="13"/>
    <x v="18"/>
    <n v="0"/>
  </r>
  <r>
    <x v="13"/>
    <x v="19"/>
    <n v="0"/>
  </r>
  <r>
    <x v="13"/>
    <x v="20"/>
    <n v="0"/>
  </r>
  <r>
    <x v="13"/>
    <x v="21"/>
    <n v="0"/>
  </r>
  <r>
    <x v="13"/>
    <x v="22"/>
    <n v="0"/>
  </r>
  <r>
    <x v="13"/>
    <x v="23"/>
    <n v="0"/>
  </r>
  <r>
    <x v="14"/>
    <x v="0"/>
    <n v="0"/>
  </r>
  <r>
    <x v="14"/>
    <x v="1"/>
    <n v="0"/>
  </r>
  <r>
    <x v="14"/>
    <x v="2"/>
    <n v="0"/>
  </r>
  <r>
    <x v="14"/>
    <x v="3"/>
    <n v="0"/>
  </r>
  <r>
    <x v="14"/>
    <x v="4"/>
    <n v="0"/>
  </r>
  <r>
    <x v="14"/>
    <x v="5"/>
    <n v="0"/>
  </r>
  <r>
    <x v="14"/>
    <x v="6"/>
    <n v="0"/>
  </r>
  <r>
    <x v="14"/>
    <x v="7"/>
    <n v="0"/>
  </r>
  <r>
    <x v="14"/>
    <x v="8"/>
    <n v="0"/>
  </r>
  <r>
    <x v="14"/>
    <x v="9"/>
    <n v="0"/>
  </r>
  <r>
    <x v="14"/>
    <x v="10"/>
    <n v="0"/>
  </r>
  <r>
    <x v="14"/>
    <x v="11"/>
    <n v="0"/>
  </r>
  <r>
    <x v="14"/>
    <x v="12"/>
    <n v="0"/>
  </r>
  <r>
    <x v="14"/>
    <x v="13"/>
    <n v="0"/>
  </r>
  <r>
    <x v="14"/>
    <x v="14"/>
    <n v="0"/>
  </r>
  <r>
    <x v="14"/>
    <x v="15"/>
    <n v="0"/>
  </r>
  <r>
    <x v="14"/>
    <x v="16"/>
    <n v="0"/>
  </r>
  <r>
    <x v="14"/>
    <x v="17"/>
    <n v="0"/>
  </r>
  <r>
    <x v="14"/>
    <x v="18"/>
    <n v="0"/>
  </r>
  <r>
    <x v="14"/>
    <x v="19"/>
    <n v="0"/>
  </r>
  <r>
    <x v="14"/>
    <x v="20"/>
    <n v="0"/>
  </r>
  <r>
    <x v="14"/>
    <x v="21"/>
    <n v="0"/>
  </r>
  <r>
    <x v="14"/>
    <x v="22"/>
    <n v="0"/>
  </r>
  <r>
    <x v="14"/>
    <x v="23"/>
    <n v="0"/>
  </r>
  <r>
    <x v="15"/>
    <x v="0"/>
    <n v="0"/>
  </r>
  <r>
    <x v="15"/>
    <x v="1"/>
    <n v="0"/>
  </r>
  <r>
    <x v="15"/>
    <x v="2"/>
    <n v="0"/>
  </r>
  <r>
    <x v="15"/>
    <x v="3"/>
    <n v="0"/>
  </r>
  <r>
    <x v="15"/>
    <x v="4"/>
    <n v="0"/>
  </r>
  <r>
    <x v="15"/>
    <x v="5"/>
    <n v="0"/>
  </r>
  <r>
    <x v="15"/>
    <x v="6"/>
    <n v="0"/>
  </r>
  <r>
    <x v="15"/>
    <x v="7"/>
    <n v="0"/>
  </r>
  <r>
    <x v="15"/>
    <x v="8"/>
    <n v="0"/>
  </r>
  <r>
    <x v="15"/>
    <x v="9"/>
    <n v="0"/>
  </r>
  <r>
    <x v="15"/>
    <x v="10"/>
    <n v="0"/>
  </r>
  <r>
    <x v="15"/>
    <x v="11"/>
    <n v="0"/>
  </r>
  <r>
    <x v="15"/>
    <x v="12"/>
    <n v="0"/>
  </r>
  <r>
    <x v="15"/>
    <x v="13"/>
    <n v="0"/>
  </r>
  <r>
    <x v="15"/>
    <x v="14"/>
    <n v="0"/>
  </r>
  <r>
    <x v="15"/>
    <x v="15"/>
    <n v="0"/>
  </r>
  <r>
    <x v="15"/>
    <x v="16"/>
    <n v="0"/>
  </r>
  <r>
    <x v="15"/>
    <x v="17"/>
    <n v="0"/>
  </r>
  <r>
    <x v="15"/>
    <x v="18"/>
    <n v="0"/>
  </r>
  <r>
    <x v="15"/>
    <x v="19"/>
    <n v="0"/>
  </r>
  <r>
    <x v="15"/>
    <x v="20"/>
    <n v="0"/>
  </r>
  <r>
    <x v="15"/>
    <x v="21"/>
    <n v="0"/>
  </r>
  <r>
    <x v="15"/>
    <x v="22"/>
    <n v="0"/>
  </r>
  <r>
    <x v="15"/>
    <x v="23"/>
    <n v="0"/>
  </r>
  <r>
    <x v="16"/>
    <x v="0"/>
    <n v="0"/>
  </r>
  <r>
    <x v="16"/>
    <x v="1"/>
    <n v="0"/>
  </r>
  <r>
    <x v="16"/>
    <x v="2"/>
    <n v="0"/>
  </r>
  <r>
    <x v="16"/>
    <x v="3"/>
    <n v="0"/>
  </r>
  <r>
    <x v="16"/>
    <x v="4"/>
    <n v="0"/>
  </r>
  <r>
    <x v="16"/>
    <x v="5"/>
    <n v="0"/>
  </r>
  <r>
    <x v="16"/>
    <x v="6"/>
    <n v="0"/>
  </r>
  <r>
    <x v="16"/>
    <x v="7"/>
    <n v="0"/>
  </r>
  <r>
    <x v="16"/>
    <x v="8"/>
    <n v="0"/>
  </r>
  <r>
    <x v="16"/>
    <x v="9"/>
    <n v="0"/>
  </r>
  <r>
    <x v="16"/>
    <x v="10"/>
    <n v="0"/>
  </r>
  <r>
    <x v="16"/>
    <x v="11"/>
    <n v="0"/>
  </r>
  <r>
    <x v="16"/>
    <x v="12"/>
    <n v="0"/>
  </r>
  <r>
    <x v="16"/>
    <x v="13"/>
    <n v="0"/>
  </r>
  <r>
    <x v="16"/>
    <x v="14"/>
    <n v="0"/>
  </r>
  <r>
    <x v="16"/>
    <x v="15"/>
    <n v="0"/>
  </r>
  <r>
    <x v="16"/>
    <x v="16"/>
    <n v="0"/>
  </r>
  <r>
    <x v="16"/>
    <x v="17"/>
    <n v="0"/>
  </r>
  <r>
    <x v="16"/>
    <x v="18"/>
    <n v="0"/>
  </r>
  <r>
    <x v="16"/>
    <x v="19"/>
    <n v="0"/>
  </r>
  <r>
    <x v="16"/>
    <x v="20"/>
    <n v="0"/>
  </r>
  <r>
    <x v="16"/>
    <x v="21"/>
    <n v="0"/>
  </r>
  <r>
    <x v="16"/>
    <x v="22"/>
    <n v="0"/>
  </r>
  <r>
    <x v="16"/>
    <x v="23"/>
    <n v="0"/>
  </r>
  <r>
    <x v="17"/>
    <x v="0"/>
    <n v="0"/>
  </r>
  <r>
    <x v="17"/>
    <x v="1"/>
    <n v="0"/>
  </r>
  <r>
    <x v="17"/>
    <x v="2"/>
    <n v="0"/>
  </r>
  <r>
    <x v="17"/>
    <x v="3"/>
    <n v="0"/>
  </r>
  <r>
    <x v="17"/>
    <x v="4"/>
    <n v="0"/>
  </r>
  <r>
    <x v="17"/>
    <x v="5"/>
    <n v="0"/>
  </r>
  <r>
    <x v="17"/>
    <x v="6"/>
    <n v="0"/>
  </r>
  <r>
    <x v="17"/>
    <x v="7"/>
    <n v="0"/>
  </r>
  <r>
    <x v="17"/>
    <x v="8"/>
    <n v="0"/>
  </r>
  <r>
    <x v="17"/>
    <x v="9"/>
    <n v="0"/>
  </r>
  <r>
    <x v="17"/>
    <x v="10"/>
    <n v="0"/>
  </r>
  <r>
    <x v="17"/>
    <x v="11"/>
    <n v="0"/>
  </r>
  <r>
    <x v="17"/>
    <x v="12"/>
    <n v="0"/>
  </r>
  <r>
    <x v="17"/>
    <x v="13"/>
    <n v="0"/>
  </r>
  <r>
    <x v="17"/>
    <x v="14"/>
    <n v="0"/>
  </r>
  <r>
    <x v="17"/>
    <x v="15"/>
    <n v="0"/>
  </r>
  <r>
    <x v="17"/>
    <x v="16"/>
    <n v="0"/>
  </r>
  <r>
    <x v="17"/>
    <x v="17"/>
    <n v="0"/>
  </r>
  <r>
    <x v="17"/>
    <x v="18"/>
    <n v="0"/>
  </r>
  <r>
    <x v="17"/>
    <x v="19"/>
    <n v="0"/>
  </r>
  <r>
    <x v="17"/>
    <x v="20"/>
    <n v="0"/>
  </r>
  <r>
    <x v="17"/>
    <x v="21"/>
    <n v="0"/>
  </r>
  <r>
    <x v="17"/>
    <x v="22"/>
    <n v="0"/>
  </r>
  <r>
    <x v="17"/>
    <x v="23"/>
    <n v="0"/>
  </r>
  <r>
    <x v="18"/>
    <x v="0"/>
    <n v="0"/>
  </r>
  <r>
    <x v="18"/>
    <x v="1"/>
    <n v="0"/>
  </r>
  <r>
    <x v="18"/>
    <x v="2"/>
    <n v="0"/>
  </r>
  <r>
    <x v="18"/>
    <x v="3"/>
    <n v="0"/>
  </r>
  <r>
    <x v="18"/>
    <x v="4"/>
    <n v="0"/>
  </r>
  <r>
    <x v="18"/>
    <x v="5"/>
    <n v="0"/>
  </r>
  <r>
    <x v="18"/>
    <x v="6"/>
    <n v="0"/>
  </r>
  <r>
    <x v="18"/>
    <x v="7"/>
    <n v="0"/>
  </r>
  <r>
    <x v="18"/>
    <x v="8"/>
    <n v="0"/>
  </r>
  <r>
    <x v="18"/>
    <x v="9"/>
    <n v="0"/>
  </r>
  <r>
    <x v="18"/>
    <x v="10"/>
    <n v="0"/>
  </r>
  <r>
    <x v="18"/>
    <x v="11"/>
    <n v="0"/>
  </r>
  <r>
    <x v="18"/>
    <x v="12"/>
    <n v="0"/>
  </r>
  <r>
    <x v="18"/>
    <x v="13"/>
    <n v="0"/>
  </r>
  <r>
    <x v="18"/>
    <x v="14"/>
    <n v="0"/>
  </r>
  <r>
    <x v="18"/>
    <x v="15"/>
    <n v="0"/>
  </r>
  <r>
    <x v="18"/>
    <x v="16"/>
    <n v="0"/>
  </r>
  <r>
    <x v="18"/>
    <x v="17"/>
    <n v="0"/>
  </r>
  <r>
    <x v="18"/>
    <x v="18"/>
    <n v="0"/>
  </r>
  <r>
    <x v="18"/>
    <x v="19"/>
    <n v="0"/>
  </r>
  <r>
    <x v="18"/>
    <x v="20"/>
    <n v="0"/>
  </r>
  <r>
    <x v="18"/>
    <x v="21"/>
    <n v="0"/>
  </r>
  <r>
    <x v="18"/>
    <x v="22"/>
    <n v="0"/>
  </r>
  <r>
    <x v="18"/>
    <x v="23"/>
    <n v="0"/>
  </r>
  <r>
    <x v="19"/>
    <x v="0"/>
    <n v="0"/>
  </r>
  <r>
    <x v="19"/>
    <x v="1"/>
    <n v="0"/>
  </r>
  <r>
    <x v="19"/>
    <x v="2"/>
    <n v="0"/>
  </r>
  <r>
    <x v="19"/>
    <x v="3"/>
    <n v="0"/>
  </r>
  <r>
    <x v="19"/>
    <x v="4"/>
    <n v="0"/>
  </r>
  <r>
    <x v="19"/>
    <x v="5"/>
    <n v="0"/>
  </r>
  <r>
    <x v="19"/>
    <x v="6"/>
    <n v="0"/>
  </r>
  <r>
    <x v="19"/>
    <x v="7"/>
    <n v="0"/>
  </r>
  <r>
    <x v="19"/>
    <x v="8"/>
    <n v="0"/>
  </r>
  <r>
    <x v="19"/>
    <x v="9"/>
    <n v="0"/>
  </r>
  <r>
    <x v="19"/>
    <x v="10"/>
    <n v="0"/>
  </r>
  <r>
    <x v="19"/>
    <x v="11"/>
    <n v="0"/>
  </r>
  <r>
    <x v="19"/>
    <x v="12"/>
    <n v="0"/>
  </r>
  <r>
    <x v="19"/>
    <x v="13"/>
    <n v="0"/>
  </r>
  <r>
    <x v="19"/>
    <x v="14"/>
    <n v="0"/>
  </r>
  <r>
    <x v="19"/>
    <x v="15"/>
    <n v="0"/>
  </r>
  <r>
    <x v="19"/>
    <x v="16"/>
    <n v="0"/>
  </r>
  <r>
    <x v="19"/>
    <x v="17"/>
    <n v="0"/>
  </r>
  <r>
    <x v="19"/>
    <x v="18"/>
    <n v="0"/>
  </r>
  <r>
    <x v="19"/>
    <x v="19"/>
    <n v="0"/>
  </r>
  <r>
    <x v="19"/>
    <x v="20"/>
    <n v="0"/>
  </r>
  <r>
    <x v="19"/>
    <x v="21"/>
    <n v="0"/>
  </r>
  <r>
    <x v="19"/>
    <x v="22"/>
    <n v="0"/>
  </r>
  <r>
    <x v="19"/>
    <x v="23"/>
    <n v="0"/>
  </r>
  <r>
    <x v="20"/>
    <x v="0"/>
    <n v="0"/>
  </r>
  <r>
    <x v="20"/>
    <x v="1"/>
    <n v="0"/>
  </r>
  <r>
    <x v="20"/>
    <x v="2"/>
    <n v="0"/>
  </r>
  <r>
    <x v="20"/>
    <x v="3"/>
    <n v="0"/>
  </r>
  <r>
    <x v="20"/>
    <x v="4"/>
    <n v="0"/>
  </r>
  <r>
    <x v="20"/>
    <x v="5"/>
    <n v="0"/>
  </r>
  <r>
    <x v="20"/>
    <x v="6"/>
    <n v="0"/>
  </r>
  <r>
    <x v="20"/>
    <x v="7"/>
    <n v="0"/>
  </r>
  <r>
    <x v="20"/>
    <x v="8"/>
    <n v="0"/>
  </r>
  <r>
    <x v="20"/>
    <x v="9"/>
    <n v="0"/>
  </r>
  <r>
    <x v="20"/>
    <x v="10"/>
    <n v="0"/>
  </r>
  <r>
    <x v="20"/>
    <x v="11"/>
    <n v="0"/>
  </r>
  <r>
    <x v="20"/>
    <x v="12"/>
    <n v="0"/>
  </r>
  <r>
    <x v="20"/>
    <x v="13"/>
    <n v="0"/>
  </r>
  <r>
    <x v="20"/>
    <x v="14"/>
    <n v="0"/>
  </r>
  <r>
    <x v="20"/>
    <x v="15"/>
    <n v="0"/>
  </r>
  <r>
    <x v="20"/>
    <x v="16"/>
    <n v="0"/>
  </r>
  <r>
    <x v="20"/>
    <x v="17"/>
    <n v="0"/>
  </r>
  <r>
    <x v="20"/>
    <x v="18"/>
    <n v="0"/>
  </r>
  <r>
    <x v="20"/>
    <x v="19"/>
    <n v="0"/>
  </r>
  <r>
    <x v="20"/>
    <x v="20"/>
    <n v="0"/>
  </r>
  <r>
    <x v="20"/>
    <x v="21"/>
    <n v="0"/>
  </r>
  <r>
    <x v="20"/>
    <x v="22"/>
    <n v="0"/>
  </r>
  <r>
    <x v="20"/>
    <x v="23"/>
    <n v="0"/>
  </r>
  <r>
    <x v="21"/>
    <x v="0"/>
    <n v="0"/>
  </r>
  <r>
    <x v="21"/>
    <x v="1"/>
    <n v="0"/>
  </r>
  <r>
    <x v="21"/>
    <x v="2"/>
    <n v="0"/>
  </r>
  <r>
    <x v="21"/>
    <x v="3"/>
    <n v="0"/>
  </r>
  <r>
    <x v="21"/>
    <x v="4"/>
    <n v="0"/>
  </r>
  <r>
    <x v="21"/>
    <x v="5"/>
    <n v="0"/>
  </r>
  <r>
    <x v="21"/>
    <x v="6"/>
    <n v="0"/>
  </r>
  <r>
    <x v="21"/>
    <x v="7"/>
    <n v="0"/>
  </r>
  <r>
    <x v="21"/>
    <x v="8"/>
    <n v="0"/>
  </r>
  <r>
    <x v="21"/>
    <x v="9"/>
    <n v="0"/>
  </r>
  <r>
    <x v="21"/>
    <x v="10"/>
    <n v="0"/>
  </r>
  <r>
    <x v="21"/>
    <x v="11"/>
    <n v="0"/>
  </r>
  <r>
    <x v="21"/>
    <x v="12"/>
    <n v="0"/>
  </r>
  <r>
    <x v="21"/>
    <x v="13"/>
    <n v="0"/>
  </r>
  <r>
    <x v="21"/>
    <x v="14"/>
    <n v="0"/>
  </r>
  <r>
    <x v="21"/>
    <x v="15"/>
    <n v="0"/>
  </r>
  <r>
    <x v="21"/>
    <x v="16"/>
    <n v="0"/>
  </r>
  <r>
    <x v="21"/>
    <x v="17"/>
    <n v="0"/>
  </r>
  <r>
    <x v="21"/>
    <x v="18"/>
    <n v="0"/>
  </r>
  <r>
    <x v="21"/>
    <x v="19"/>
    <n v="0"/>
  </r>
  <r>
    <x v="21"/>
    <x v="20"/>
    <n v="0"/>
  </r>
  <r>
    <x v="21"/>
    <x v="21"/>
    <n v="0"/>
  </r>
  <r>
    <x v="21"/>
    <x v="22"/>
    <n v="0"/>
  </r>
  <r>
    <x v="21"/>
    <x v="23"/>
    <n v="0"/>
  </r>
  <r>
    <x v="22"/>
    <x v="0"/>
    <n v="0"/>
  </r>
  <r>
    <x v="22"/>
    <x v="1"/>
    <n v="0"/>
  </r>
  <r>
    <x v="22"/>
    <x v="2"/>
    <n v="0"/>
  </r>
  <r>
    <x v="22"/>
    <x v="3"/>
    <n v="0"/>
  </r>
  <r>
    <x v="22"/>
    <x v="4"/>
    <n v="0"/>
  </r>
  <r>
    <x v="22"/>
    <x v="5"/>
    <n v="0"/>
  </r>
  <r>
    <x v="22"/>
    <x v="6"/>
    <n v="0"/>
  </r>
  <r>
    <x v="22"/>
    <x v="7"/>
    <n v="0"/>
  </r>
  <r>
    <x v="22"/>
    <x v="8"/>
    <n v="0"/>
  </r>
  <r>
    <x v="22"/>
    <x v="9"/>
    <n v="0"/>
  </r>
  <r>
    <x v="22"/>
    <x v="10"/>
    <n v="0"/>
  </r>
  <r>
    <x v="22"/>
    <x v="11"/>
    <n v="0"/>
  </r>
  <r>
    <x v="22"/>
    <x v="12"/>
    <n v="0"/>
  </r>
  <r>
    <x v="22"/>
    <x v="13"/>
    <n v="0"/>
  </r>
  <r>
    <x v="22"/>
    <x v="14"/>
    <n v="0"/>
  </r>
  <r>
    <x v="22"/>
    <x v="15"/>
    <n v="0"/>
  </r>
  <r>
    <x v="22"/>
    <x v="16"/>
    <n v="0"/>
  </r>
  <r>
    <x v="22"/>
    <x v="17"/>
    <n v="0"/>
  </r>
  <r>
    <x v="22"/>
    <x v="18"/>
    <n v="0"/>
  </r>
  <r>
    <x v="22"/>
    <x v="19"/>
    <n v="0"/>
  </r>
  <r>
    <x v="22"/>
    <x v="20"/>
    <n v="0"/>
  </r>
  <r>
    <x v="22"/>
    <x v="21"/>
    <n v="0"/>
  </r>
  <r>
    <x v="22"/>
    <x v="22"/>
    <n v="0"/>
  </r>
  <r>
    <x v="22"/>
    <x v="23"/>
    <n v="0"/>
  </r>
  <r>
    <x v="23"/>
    <x v="0"/>
    <n v="0"/>
  </r>
  <r>
    <x v="23"/>
    <x v="1"/>
    <n v="0"/>
  </r>
  <r>
    <x v="23"/>
    <x v="2"/>
    <n v="0"/>
  </r>
  <r>
    <x v="23"/>
    <x v="3"/>
    <n v="0"/>
  </r>
  <r>
    <x v="23"/>
    <x v="4"/>
    <n v="0"/>
  </r>
  <r>
    <x v="23"/>
    <x v="5"/>
    <n v="0"/>
  </r>
  <r>
    <x v="23"/>
    <x v="6"/>
    <n v="0"/>
  </r>
  <r>
    <x v="23"/>
    <x v="7"/>
    <n v="0"/>
  </r>
  <r>
    <x v="23"/>
    <x v="8"/>
    <n v="0"/>
  </r>
  <r>
    <x v="23"/>
    <x v="9"/>
    <n v="0"/>
  </r>
  <r>
    <x v="23"/>
    <x v="10"/>
    <n v="0"/>
  </r>
  <r>
    <x v="23"/>
    <x v="11"/>
    <n v="0"/>
  </r>
  <r>
    <x v="23"/>
    <x v="12"/>
    <n v="0"/>
  </r>
  <r>
    <x v="23"/>
    <x v="13"/>
    <n v="0"/>
  </r>
  <r>
    <x v="23"/>
    <x v="14"/>
    <n v="0"/>
  </r>
  <r>
    <x v="23"/>
    <x v="15"/>
    <n v="0"/>
  </r>
  <r>
    <x v="23"/>
    <x v="16"/>
    <n v="0"/>
  </r>
  <r>
    <x v="23"/>
    <x v="17"/>
    <n v="0"/>
  </r>
  <r>
    <x v="23"/>
    <x v="18"/>
    <n v="0"/>
  </r>
  <r>
    <x v="23"/>
    <x v="19"/>
    <n v="0"/>
  </r>
  <r>
    <x v="23"/>
    <x v="20"/>
    <n v="0"/>
  </r>
  <r>
    <x v="23"/>
    <x v="21"/>
    <n v="0"/>
  </r>
  <r>
    <x v="23"/>
    <x v="22"/>
    <n v="0"/>
  </r>
  <r>
    <x v="23"/>
    <x v="23"/>
    <n v="0"/>
  </r>
  <r>
    <x v="24"/>
    <x v="0"/>
    <n v="0"/>
  </r>
  <r>
    <x v="24"/>
    <x v="1"/>
    <n v="0"/>
  </r>
  <r>
    <x v="24"/>
    <x v="2"/>
    <n v="0"/>
  </r>
  <r>
    <x v="24"/>
    <x v="3"/>
    <n v="0"/>
  </r>
  <r>
    <x v="24"/>
    <x v="4"/>
    <n v="0"/>
  </r>
  <r>
    <x v="24"/>
    <x v="5"/>
    <n v="0"/>
  </r>
  <r>
    <x v="24"/>
    <x v="6"/>
    <n v="0"/>
  </r>
  <r>
    <x v="24"/>
    <x v="7"/>
    <n v="0"/>
  </r>
  <r>
    <x v="24"/>
    <x v="8"/>
    <n v="0"/>
  </r>
  <r>
    <x v="24"/>
    <x v="9"/>
    <n v="0"/>
  </r>
  <r>
    <x v="24"/>
    <x v="10"/>
    <n v="0"/>
  </r>
  <r>
    <x v="24"/>
    <x v="11"/>
    <n v="0"/>
  </r>
  <r>
    <x v="24"/>
    <x v="12"/>
    <n v="0"/>
  </r>
  <r>
    <x v="24"/>
    <x v="13"/>
    <n v="0"/>
  </r>
  <r>
    <x v="24"/>
    <x v="14"/>
    <n v="0"/>
  </r>
  <r>
    <x v="24"/>
    <x v="15"/>
    <n v="0"/>
  </r>
  <r>
    <x v="24"/>
    <x v="16"/>
    <n v="0"/>
  </r>
  <r>
    <x v="24"/>
    <x v="17"/>
    <n v="0"/>
  </r>
  <r>
    <x v="24"/>
    <x v="18"/>
    <n v="0"/>
  </r>
  <r>
    <x v="24"/>
    <x v="19"/>
    <n v="0"/>
  </r>
  <r>
    <x v="24"/>
    <x v="20"/>
    <n v="0"/>
  </r>
  <r>
    <x v="24"/>
    <x v="21"/>
    <n v="0"/>
  </r>
  <r>
    <x v="24"/>
    <x v="22"/>
    <n v="0"/>
  </r>
  <r>
    <x v="24"/>
    <x v="23"/>
    <n v="0"/>
  </r>
  <r>
    <x v="25"/>
    <x v="0"/>
    <n v="0"/>
  </r>
  <r>
    <x v="25"/>
    <x v="1"/>
    <n v="0"/>
  </r>
  <r>
    <x v="25"/>
    <x v="2"/>
    <n v="0"/>
  </r>
  <r>
    <x v="25"/>
    <x v="3"/>
    <n v="0"/>
  </r>
  <r>
    <x v="25"/>
    <x v="4"/>
    <n v="0"/>
  </r>
  <r>
    <x v="25"/>
    <x v="5"/>
    <n v="0"/>
  </r>
  <r>
    <x v="25"/>
    <x v="6"/>
    <n v="0"/>
  </r>
  <r>
    <x v="25"/>
    <x v="7"/>
    <n v="0"/>
  </r>
  <r>
    <x v="25"/>
    <x v="8"/>
    <n v="0"/>
  </r>
  <r>
    <x v="25"/>
    <x v="9"/>
    <n v="0"/>
  </r>
  <r>
    <x v="25"/>
    <x v="10"/>
    <n v="0"/>
  </r>
  <r>
    <x v="25"/>
    <x v="11"/>
    <n v="0"/>
  </r>
  <r>
    <x v="25"/>
    <x v="12"/>
    <n v="0"/>
  </r>
  <r>
    <x v="25"/>
    <x v="13"/>
    <n v="0"/>
  </r>
  <r>
    <x v="25"/>
    <x v="14"/>
    <n v="0"/>
  </r>
  <r>
    <x v="25"/>
    <x v="15"/>
    <n v="0"/>
  </r>
  <r>
    <x v="25"/>
    <x v="16"/>
    <n v="0"/>
  </r>
  <r>
    <x v="25"/>
    <x v="17"/>
    <n v="0"/>
  </r>
  <r>
    <x v="25"/>
    <x v="18"/>
    <n v="0"/>
  </r>
  <r>
    <x v="25"/>
    <x v="19"/>
    <n v="0"/>
  </r>
  <r>
    <x v="25"/>
    <x v="20"/>
    <n v="0"/>
  </r>
  <r>
    <x v="25"/>
    <x v="21"/>
    <n v="0"/>
  </r>
  <r>
    <x v="25"/>
    <x v="22"/>
    <n v="0"/>
  </r>
  <r>
    <x v="25"/>
    <x v="23"/>
    <n v="0"/>
  </r>
  <r>
    <x v="26"/>
    <x v="0"/>
    <n v="0"/>
  </r>
  <r>
    <x v="26"/>
    <x v="1"/>
    <n v="0"/>
  </r>
  <r>
    <x v="26"/>
    <x v="2"/>
    <n v="0"/>
  </r>
  <r>
    <x v="26"/>
    <x v="3"/>
    <n v="0"/>
  </r>
  <r>
    <x v="26"/>
    <x v="4"/>
    <n v="0"/>
  </r>
  <r>
    <x v="26"/>
    <x v="5"/>
    <n v="0"/>
  </r>
  <r>
    <x v="26"/>
    <x v="6"/>
    <n v="0"/>
  </r>
  <r>
    <x v="26"/>
    <x v="7"/>
    <n v="0"/>
  </r>
  <r>
    <x v="26"/>
    <x v="8"/>
    <n v="0"/>
  </r>
  <r>
    <x v="26"/>
    <x v="9"/>
    <n v="0"/>
  </r>
  <r>
    <x v="26"/>
    <x v="10"/>
    <n v="0"/>
  </r>
  <r>
    <x v="26"/>
    <x v="11"/>
    <n v="0"/>
  </r>
  <r>
    <x v="26"/>
    <x v="12"/>
    <n v="0"/>
  </r>
  <r>
    <x v="26"/>
    <x v="13"/>
    <n v="0"/>
  </r>
  <r>
    <x v="26"/>
    <x v="14"/>
    <n v="0"/>
  </r>
  <r>
    <x v="26"/>
    <x v="15"/>
    <n v="0"/>
  </r>
  <r>
    <x v="26"/>
    <x v="16"/>
    <n v="0"/>
  </r>
  <r>
    <x v="26"/>
    <x v="17"/>
    <n v="0"/>
  </r>
  <r>
    <x v="26"/>
    <x v="18"/>
    <n v="0"/>
  </r>
  <r>
    <x v="26"/>
    <x v="19"/>
    <n v="0"/>
  </r>
  <r>
    <x v="26"/>
    <x v="20"/>
    <n v="0"/>
  </r>
  <r>
    <x v="26"/>
    <x v="21"/>
    <n v="0"/>
  </r>
  <r>
    <x v="26"/>
    <x v="22"/>
    <n v="0"/>
  </r>
  <r>
    <x v="26"/>
    <x v="23"/>
    <n v="0"/>
  </r>
  <r>
    <x v="27"/>
    <x v="0"/>
    <n v="0"/>
  </r>
  <r>
    <x v="27"/>
    <x v="1"/>
    <n v="0"/>
  </r>
  <r>
    <x v="27"/>
    <x v="2"/>
    <n v="0"/>
  </r>
  <r>
    <x v="27"/>
    <x v="3"/>
    <n v="0"/>
  </r>
  <r>
    <x v="27"/>
    <x v="4"/>
    <n v="0"/>
  </r>
  <r>
    <x v="27"/>
    <x v="5"/>
    <n v="0"/>
  </r>
  <r>
    <x v="27"/>
    <x v="6"/>
    <n v="0"/>
  </r>
  <r>
    <x v="27"/>
    <x v="7"/>
    <n v="0"/>
  </r>
  <r>
    <x v="27"/>
    <x v="8"/>
    <n v="0"/>
  </r>
  <r>
    <x v="27"/>
    <x v="9"/>
    <n v="0"/>
  </r>
  <r>
    <x v="27"/>
    <x v="10"/>
    <n v="0"/>
  </r>
  <r>
    <x v="27"/>
    <x v="11"/>
    <n v="0"/>
  </r>
  <r>
    <x v="27"/>
    <x v="12"/>
    <n v="0"/>
  </r>
  <r>
    <x v="27"/>
    <x v="13"/>
    <n v="0"/>
  </r>
  <r>
    <x v="27"/>
    <x v="14"/>
    <n v="0"/>
  </r>
  <r>
    <x v="27"/>
    <x v="15"/>
    <n v="0"/>
  </r>
  <r>
    <x v="27"/>
    <x v="16"/>
    <n v="0"/>
  </r>
  <r>
    <x v="27"/>
    <x v="17"/>
    <n v="0"/>
  </r>
  <r>
    <x v="27"/>
    <x v="18"/>
    <n v="0"/>
  </r>
  <r>
    <x v="27"/>
    <x v="19"/>
    <n v="0"/>
  </r>
  <r>
    <x v="27"/>
    <x v="20"/>
    <n v="0"/>
  </r>
  <r>
    <x v="27"/>
    <x v="21"/>
    <n v="0"/>
  </r>
  <r>
    <x v="27"/>
    <x v="22"/>
    <n v="0"/>
  </r>
  <r>
    <x v="27"/>
    <x v="23"/>
    <n v="0"/>
  </r>
  <r>
    <x v="28"/>
    <x v="0"/>
    <n v="0"/>
  </r>
  <r>
    <x v="28"/>
    <x v="1"/>
    <n v="0"/>
  </r>
  <r>
    <x v="28"/>
    <x v="2"/>
    <n v="0"/>
  </r>
  <r>
    <x v="28"/>
    <x v="3"/>
    <n v="0"/>
  </r>
  <r>
    <x v="28"/>
    <x v="4"/>
    <n v="0"/>
  </r>
  <r>
    <x v="28"/>
    <x v="5"/>
    <n v="0"/>
  </r>
  <r>
    <x v="28"/>
    <x v="6"/>
    <n v="0"/>
  </r>
  <r>
    <x v="28"/>
    <x v="7"/>
    <n v="0"/>
  </r>
  <r>
    <x v="28"/>
    <x v="8"/>
    <n v="0"/>
  </r>
  <r>
    <x v="28"/>
    <x v="9"/>
    <n v="0"/>
  </r>
  <r>
    <x v="28"/>
    <x v="10"/>
    <n v="0"/>
  </r>
  <r>
    <x v="28"/>
    <x v="11"/>
    <n v="0"/>
  </r>
  <r>
    <x v="28"/>
    <x v="12"/>
    <n v="0"/>
  </r>
  <r>
    <x v="28"/>
    <x v="13"/>
    <n v="0"/>
  </r>
  <r>
    <x v="28"/>
    <x v="14"/>
    <n v="0"/>
  </r>
  <r>
    <x v="28"/>
    <x v="15"/>
    <n v="0"/>
  </r>
  <r>
    <x v="28"/>
    <x v="16"/>
    <n v="0"/>
  </r>
  <r>
    <x v="28"/>
    <x v="17"/>
    <n v="0"/>
  </r>
  <r>
    <x v="28"/>
    <x v="18"/>
    <n v="0"/>
  </r>
  <r>
    <x v="28"/>
    <x v="19"/>
    <n v="0"/>
  </r>
  <r>
    <x v="28"/>
    <x v="20"/>
    <n v="0"/>
  </r>
  <r>
    <x v="28"/>
    <x v="21"/>
    <n v="0"/>
  </r>
  <r>
    <x v="28"/>
    <x v="22"/>
    <n v="0"/>
  </r>
  <r>
    <x v="28"/>
    <x v="23"/>
    <n v="0"/>
  </r>
  <r>
    <x v="29"/>
    <x v="0"/>
    <n v="0"/>
  </r>
  <r>
    <x v="29"/>
    <x v="1"/>
    <n v="0"/>
  </r>
  <r>
    <x v="29"/>
    <x v="2"/>
    <n v="0"/>
  </r>
  <r>
    <x v="29"/>
    <x v="3"/>
    <n v="0"/>
  </r>
  <r>
    <x v="29"/>
    <x v="4"/>
    <n v="0"/>
  </r>
  <r>
    <x v="29"/>
    <x v="5"/>
    <n v="0"/>
  </r>
  <r>
    <x v="29"/>
    <x v="6"/>
    <n v="0"/>
  </r>
  <r>
    <x v="29"/>
    <x v="7"/>
    <n v="0"/>
  </r>
  <r>
    <x v="29"/>
    <x v="8"/>
    <n v="0"/>
  </r>
  <r>
    <x v="29"/>
    <x v="9"/>
    <n v="0"/>
  </r>
  <r>
    <x v="29"/>
    <x v="10"/>
    <n v="0"/>
  </r>
  <r>
    <x v="29"/>
    <x v="11"/>
    <n v="0"/>
  </r>
  <r>
    <x v="29"/>
    <x v="12"/>
    <n v="0"/>
  </r>
  <r>
    <x v="29"/>
    <x v="13"/>
    <n v="0"/>
  </r>
  <r>
    <x v="29"/>
    <x v="14"/>
    <n v="0"/>
  </r>
  <r>
    <x v="29"/>
    <x v="15"/>
    <n v="0"/>
  </r>
  <r>
    <x v="29"/>
    <x v="16"/>
    <n v="0"/>
  </r>
  <r>
    <x v="29"/>
    <x v="17"/>
    <n v="0"/>
  </r>
  <r>
    <x v="29"/>
    <x v="18"/>
    <n v="0"/>
  </r>
  <r>
    <x v="29"/>
    <x v="19"/>
    <n v="0"/>
  </r>
  <r>
    <x v="29"/>
    <x v="20"/>
    <n v="0"/>
  </r>
  <r>
    <x v="29"/>
    <x v="21"/>
    <n v="0"/>
  </r>
  <r>
    <x v="29"/>
    <x v="22"/>
    <n v="0"/>
  </r>
  <r>
    <x v="29"/>
    <x v="23"/>
    <n v="0"/>
  </r>
  <r>
    <x v="30"/>
    <x v="0"/>
    <n v="0"/>
  </r>
  <r>
    <x v="30"/>
    <x v="1"/>
    <n v="0"/>
  </r>
  <r>
    <x v="30"/>
    <x v="2"/>
    <n v="0"/>
  </r>
  <r>
    <x v="30"/>
    <x v="3"/>
    <n v="0"/>
  </r>
  <r>
    <x v="30"/>
    <x v="4"/>
    <n v="0"/>
  </r>
  <r>
    <x v="30"/>
    <x v="5"/>
    <n v="0"/>
  </r>
  <r>
    <x v="30"/>
    <x v="6"/>
    <n v="0"/>
  </r>
  <r>
    <x v="30"/>
    <x v="7"/>
    <n v="0"/>
  </r>
  <r>
    <x v="30"/>
    <x v="8"/>
    <n v="0"/>
  </r>
  <r>
    <x v="30"/>
    <x v="9"/>
    <n v="0"/>
  </r>
  <r>
    <x v="30"/>
    <x v="10"/>
    <n v="0"/>
  </r>
  <r>
    <x v="30"/>
    <x v="11"/>
    <n v="0"/>
  </r>
  <r>
    <x v="30"/>
    <x v="12"/>
    <n v="0"/>
  </r>
  <r>
    <x v="30"/>
    <x v="13"/>
    <n v="0"/>
  </r>
  <r>
    <x v="30"/>
    <x v="14"/>
    <n v="0"/>
  </r>
  <r>
    <x v="30"/>
    <x v="15"/>
    <n v="0"/>
  </r>
  <r>
    <x v="30"/>
    <x v="16"/>
    <n v="0"/>
  </r>
  <r>
    <x v="30"/>
    <x v="17"/>
    <n v="0"/>
  </r>
  <r>
    <x v="30"/>
    <x v="18"/>
    <n v="0"/>
  </r>
  <r>
    <x v="30"/>
    <x v="19"/>
    <n v="0"/>
  </r>
  <r>
    <x v="30"/>
    <x v="20"/>
    <n v="0"/>
  </r>
  <r>
    <x v="30"/>
    <x v="21"/>
    <n v="0"/>
  </r>
  <r>
    <x v="30"/>
    <x v="22"/>
    <n v="0"/>
  </r>
  <r>
    <x v="30"/>
    <x v="23"/>
    <n v="0"/>
  </r>
  <r>
    <x v="31"/>
    <x v="0"/>
    <n v="0"/>
  </r>
  <r>
    <x v="31"/>
    <x v="1"/>
    <n v="0"/>
  </r>
  <r>
    <x v="31"/>
    <x v="2"/>
    <n v="0"/>
  </r>
  <r>
    <x v="31"/>
    <x v="3"/>
    <n v="0"/>
  </r>
  <r>
    <x v="31"/>
    <x v="4"/>
    <n v="0"/>
  </r>
  <r>
    <x v="31"/>
    <x v="5"/>
    <n v="0"/>
  </r>
  <r>
    <x v="31"/>
    <x v="6"/>
    <n v="0"/>
  </r>
  <r>
    <x v="31"/>
    <x v="7"/>
    <n v="0"/>
  </r>
  <r>
    <x v="31"/>
    <x v="8"/>
    <n v="0"/>
  </r>
  <r>
    <x v="31"/>
    <x v="9"/>
    <n v="0"/>
  </r>
  <r>
    <x v="31"/>
    <x v="10"/>
    <n v="0"/>
  </r>
  <r>
    <x v="31"/>
    <x v="11"/>
    <n v="0"/>
  </r>
  <r>
    <x v="31"/>
    <x v="12"/>
    <n v="0"/>
  </r>
  <r>
    <x v="31"/>
    <x v="13"/>
    <n v="0"/>
  </r>
  <r>
    <x v="31"/>
    <x v="14"/>
    <n v="0"/>
  </r>
  <r>
    <x v="31"/>
    <x v="15"/>
    <n v="0"/>
  </r>
  <r>
    <x v="31"/>
    <x v="16"/>
    <n v="0"/>
  </r>
  <r>
    <x v="31"/>
    <x v="17"/>
    <n v="0"/>
  </r>
  <r>
    <x v="31"/>
    <x v="18"/>
    <n v="0"/>
  </r>
  <r>
    <x v="31"/>
    <x v="19"/>
    <n v="0"/>
  </r>
  <r>
    <x v="31"/>
    <x v="20"/>
    <n v="0"/>
  </r>
  <r>
    <x v="31"/>
    <x v="21"/>
    <n v="0"/>
  </r>
  <r>
    <x v="31"/>
    <x v="22"/>
    <n v="0"/>
  </r>
  <r>
    <x v="31"/>
    <x v="23"/>
    <n v="0"/>
  </r>
  <r>
    <x v="32"/>
    <x v="0"/>
    <n v="0"/>
  </r>
  <r>
    <x v="32"/>
    <x v="1"/>
    <n v="0"/>
  </r>
  <r>
    <x v="32"/>
    <x v="2"/>
    <n v="0"/>
  </r>
  <r>
    <x v="32"/>
    <x v="3"/>
    <n v="0"/>
  </r>
  <r>
    <x v="32"/>
    <x v="4"/>
    <n v="0"/>
  </r>
  <r>
    <x v="32"/>
    <x v="5"/>
    <n v="0"/>
  </r>
  <r>
    <x v="32"/>
    <x v="6"/>
    <n v="0"/>
  </r>
  <r>
    <x v="32"/>
    <x v="7"/>
    <n v="0"/>
  </r>
  <r>
    <x v="32"/>
    <x v="8"/>
    <n v="0"/>
  </r>
  <r>
    <x v="32"/>
    <x v="9"/>
    <n v="0"/>
  </r>
  <r>
    <x v="32"/>
    <x v="10"/>
    <n v="0"/>
  </r>
  <r>
    <x v="32"/>
    <x v="11"/>
    <n v="0"/>
  </r>
  <r>
    <x v="32"/>
    <x v="12"/>
    <n v="0"/>
  </r>
  <r>
    <x v="32"/>
    <x v="13"/>
    <n v="0"/>
  </r>
  <r>
    <x v="32"/>
    <x v="14"/>
    <n v="0"/>
  </r>
  <r>
    <x v="32"/>
    <x v="15"/>
    <n v="0"/>
  </r>
  <r>
    <x v="32"/>
    <x v="16"/>
    <n v="0"/>
  </r>
  <r>
    <x v="32"/>
    <x v="17"/>
    <n v="0"/>
  </r>
  <r>
    <x v="32"/>
    <x v="18"/>
    <n v="0"/>
  </r>
  <r>
    <x v="32"/>
    <x v="19"/>
    <n v="0"/>
  </r>
  <r>
    <x v="32"/>
    <x v="20"/>
    <n v="0"/>
  </r>
  <r>
    <x v="32"/>
    <x v="21"/>
    <n v="0"/>
  </r>
  <r>
    <x v="32"/>
    <x v="22"/>
    <n v="0"/>
  </r>
  <r>
    <x v="32"/>
    <x v="23"/>
    <n v="0"/>
  </r>
  <r>
    <x v="33"/>
    <x v="0"/>
    <n v="0"/>
  </r>
  <r>
    <x v="33"/>
    <x v="1"/>
    <n v="0"/>
  </r>
  <r>
    <x v="33"/>
    <x v="2"/>
    <n v="0"/>
  </r>
  <r>
    <x v="33"/>
    <x v="3"/>
    <n v="0"/>
  </r>
  <r>
    <x v="33"/>
    <x v="4"/>
    <n v="0"/>
  </r>
  <r>
    <x v="33"/>
    <x v="5"/>
    <n v="0"/>
  </r>
  <r>
    <x v="33"/>
    <x v="6"/>
    <n v="0"/>
  </r>
  <r>
    <x v="33"/>
    <x v="7"/>
    <n v="0"/>
  </r>
  <r>
    <x v="33"/>
    <x v="8"/>
    <n v="0"/>
  </r>
  <r>
    <x v="33"/>
    <x v="9"/>
    <n v="0"/>
  </r>
  <r>
    <x v="33"/>
    <x v="10"/>
    <n v="0"/>
  </r>
  <r>
    <x v="33"/>
    <x v="11"/>
    <n v="0"/>
  </r>
  <r>
    <x v="33"/>
    <x v="12"/>
    <n v="0"/>
  </r>
  <r>
    <x v="33"/>
    <x v="13"/>
    <n v="0"/>
  </r>
  <r>
    <x v="33"/>
    <x v="14"/>
    <n v="0"/>
  </r>
  <r>
    <x v="33"/>
    <x v="15"/>
    <n v="0"/>
  </r>
  <r>
    <x v="33"/>
    <x v="16"/>
    <n v="0"/>
  </r>
  <r>
    <x v="33"/>
    <x v="17"/>
    <n v="0"/>
  </r>
  <r>
    <x v="33"/>
    <x v="18"/>
    <n v="0"/>
  </r>
  <r>
    <x v="33"/>
    <x v="19"/>
    <n v="0"/>
  </r>
  <r>
    <x v="33"/>
    <x v="20"/>
    <n v="0"/>
  </r>
  <r>
    <x v="33"/>
    <x v="21"/>
    <n v="0"/>
  </r>
  <r>
    <x v="33"/>
    <x v="22"/>
    <n v="0"/>
  </r>
  <r>
    <x v="33"/>
    <x v="23"/>
    <n v="0"/>
  </r>
  <r>
    <x v="34"/>
    <x v="0"/>
    <n v="0"/>
  </r>
  <r>
    <x v="34"/>
    <x v="1"/>
    <n v="0"/>
  </r>
  <r>
    <x v="34"/>
    <x v="2"/>
    <n v="0"/>
  </r>
  <r>
    <x v="34"/>
    <x v="3"/>
    <n v="0"/>
  </r>
  <r>
    <x v="34"/>
    <x v="4"/>
    <n v="0"/>
  </r>
  <r>
    <x v="34"/>
    <x v="5"/>
    <n v="0"/>
  </r>
  <r>
    <x v="34"/>
    <x v="6"/>
    <n v="0"/>
  </r>
  <r>
    <x v="34"/>
    <x v="7"/>
    <n v="0"/>
  </r>
  <r>
    <x v="34"/>
    <x v="8"/>
    <n v="0"/>
  </r>
  <r>
    <x v="34"/>
    <x v="9"/>
    <n v="0"/>
  </r>
  <r>
    <x v="34"/>
    <x v="10"/>
    <n v="0"/>
  </r>
  <r>
    <x v="34"/>
    <x v="11"/>
    <n v="0"/>
  </r>
  <r>
    <x v="34"/>
    <x v="12"/>
    <n v="0"/>
  </r>
  <r>
    <x v="34"/>
    <x v="13"/>
    <n v="0"/>
  </r>
  <r>
    <x v="34"/>
    <x v="14"/>
    <n v="0"/>
  </r>
  <r>
    <x v="34"/>
    <x v="15"/>
    <n v="0"/>
  </r>
  <r>
    <x v="34"/>
    <x v="16"/>
    <n v="0"/>
  </r>
  <r>
    <x v="34"/>
    <x v="17"/>
    <n v="0"/>
  </r>
  <r>
    <x v="34"/>
    <x v="18"/>
    <n v="0"/>
  </r>
  <r>
    <x v="34"/>
    <x v="19"/>
    <n v="0"/>
  </r>
  <r>
    <x v="34"/>
    <x v="20"/>
    <n v="0"/>
  </r>
  <r>
    <x v="34"/>
    <x v="21"/>
    <n v="0"/>
  </r>
  <r>
    <x v="34"/>
    <x v="22"/>
    <n v="0"/>
  </r>
  <r>
    <x v="34"/>
    <x v="23"/>
    <n v="0"/>
  </r>
</pivotCacheRecords>
</file>

<file path=xl/pivotCache/pivotCacheRecords2.xml><?xml version="1.0" encoding="utf-8"?>
<pivotCacheRecords xmlns="http://schemas.openxmlformats.org/spreadsheetml/2006/main" xmlns:r="http://schemas.openxmlformats.org/officeDocument/2006/relationships" count="840">
  <r>
    <x v="0"/>
    <x v="0"/>
    <n v="2"/>
  </r>
  <r>
    <x v="0"/>
    <x v="1"/>
    <n v="1"/>
  </r>
  <r>
    <x v="0"/>
    <x v="2"/>
    <n v="0"/>
  </r>
  <r>
    <x v="0"/>
    <x v="3"/>
    <n v="1"/>
  </r>
  <r>
    <x v="0"/>
    <x v="4"/>
    <n v="1"/>
  </r>
  <r>
    <x v="0"/>
    <x v="5"/>
    <n v="0"/>
  </r>
  <r>
    <x v="0"/>
    <x v="6"/>
    <n v="2"/>
  </r>
  <r>
    <x v="0"/>
    <x v="7"/>
    <n v="1"/>
  </r>
  <r>
    <x v="0"/>
    <x v="8"/>
    <n v="0"/>
  </r>
  <r>
    <x v="0"/>
    <x v="9"/>
    <n v="0"/>
  </r>
  <r>
    <x v="0"/>
    <x v="10"/>
    <n v="1"/>
  </r>
  <r>
    <x v="0"/>
    <x v="11"/>
    <n v="0"/>
  </r>
  <r>
    <x v="0"/>
    <x v="12"/>
    <n v="0"/>
  </r>
  <r>
    <x v="0"/>
    <x v="13"/>
    <n v="0"/>
  </r>
  <r>
    <x v="0"/>
    <x v="14"/>
    <n v="0"/>
  </r>
  <r>
    <x v="0"/>
    <x v="15"/>
    <n v="0"/>
  </r>
  <r>
    <x v="0"/>
    <x v="16"/>
    <n v="0"/>
  </r>
  <r>
    <x v="0"/>
    <x v="17"/>
    <n v="0"/>
  </r>
  <r>
    <x v="0"/>
    <x v="18"/>
    <n v="0"/>
  </r>
  <r>
    <x v="0"/>
    <x v="19"/>
    <n v="0"/>
  </r>
  <r>
    <x v="0"/>
    <x v="20"/>
    <n v="0"/>
  </r>
  <r>
    <x v="0"/>
    <x v="21"/>
    <n v="0"/>
  </r>
  <r>
    <x v="0"/>
    <x v="22"/>
    <n v="0"/>
  </r>
  <r>
    <x v="0"/>
    <x v="23"/>
    <n v="0"/>
  </r>
  <r>
    <x v="1"/>
    <x v="0"/>
    <n v="0"/>
  </r>
  <r>
    <x v="1"/>
    <x v="1"/>
    <n v="0"/>
  </r>
  <r>
    <x v="1"/>
    <x v="2"/>
    <n v="0"/>
  </r>
  <r>
    <x v="1"/>
    <x v="3"/>
    <n v="0"/>
  </r>
  <r>
    <x v="1"/>
    <x v="4"/>
    <n v="1"/>
  </r>
  <r>
    <x v="1"/>
    <x v="5"/>
    <n v="1"/>
  </r>
  <r>
    <x v="1"/>
    <x v="6"/>
    <n v="1"/>
  </r>
  <r>
    <x v="1"/>
    <x v="7"/>
    <n v="0"/>
  </r>
  <r>
    <x v="1"/>
    <x v="8"/>
    <n v="0"/>
  </r>
  <r>
    <x v="1"/>
    <x v="9"/>
    <n v="0"/>
  </r>
  <r>
    <x v="1"/>
    <x v="10"/>
    <n v="0"/>
  </r>
  <r>
    <x v="1"/>
    <x v="11"/>
    <n v="0"/>
  </r>
  <r>
    <x v="1"/>
    <x v="12"/>
    <n v="0"/>
  </r>
  <r>
    <x v="1"/>
    <x v="13"/>
    <n v="0"/>
  </r>
  <r>
    <x v="1"/>
    <x v="14"/>
    <n v="0"/>
  </r>
  <r>
    <x v="1"/>
    <x v="15"/>
    <n v="0"/>
  </r>
  <r>
    <x v="1"/>
    <x v="16"/>
    <n v="1"/>
  </r>
  <r>
    <x v="1"/>
    <x v="17"/>
    <n v="0"/>
  </r>
  <r>
    <x v="1"/>
    <x v="18"/>
    <n v="0"/>
  </r>
  <r>
    <x v="1"/>
    <x v="19"/>
    <n v="0"/>
  </r>
  <r>
    <x v="1"/>
    <x v="20"/>
    <n v="0"/>
  </r>
  <r>
    <x v="1"/>
    <x v="21"/>
    <n v="0"/>
  </r>
  <r>
    <x v="1"/>
    <x v="22"/>
    <n v="0"/>
  </r>
  <r>
    <x v="1"/>
    <x v="23"/>
    <n v="0"/>
  </r>
  <r>
    <x v="2"/>
    <x v="0"/>
    <n v="0"/>
  </r>
  <r>
    <x v="2"/>
    <x v="1"/>
    <n v="0"/>
  </r>
  <r>
    <x v="2"/>
    <x v="2"/>
    <n v="0"/>
  </r>
  <r>
    <x v="2"/>
    <x v="3"/>
    <n v="0"/>
  </r>
  <r>
    <x v="2"/>
    <x v="4"/>
    <n v="0"/>
  </r>
  <r>
    <x v="2"/>
    <x v="5"/>
    <n v="0"/>
  </r>
  <r>
    <x v="2"/>
    <x v="6"/>
    <n v="0"/>
  </r>
  <r>
    <x v="2"/>
    <x v="7"/>
    <n v="0"/>
  </r>
  <r>
    <x v="2"/>
    <x v="8"/>
    <n v="0"/>
  </r>
  <r>
    <x v="2"/>
    <x v="9"/>
    <n v="0"/>
  </r>
  <r>
    <x v="2"/>
    <x v="10"/>
    <n v="0"/>
  </r>
  <r>
    <x v="2"/>
    <x v="11"/>
    <n v="0"/>
  </r>
  <r>
    <x v="2"/>
    <x v="12"/>
    <n v="0"/>
  </r>
  <r>
    <x v="2"/>
    <x v="13"/>
    <n v="0"/>
  </r>
  <r>
    <x v="2"/>
    <x v="14"/>
    <n v="0"/>
  </r>
  <r>
    <x v="2"/>
    <x v="15"/>
    <n v="0"/>
  </r>
  <r>
    <x v="2"/>
    <x v="16"/>
    <n v="0"/>
  </r>
  <r>
    <x v="2"/>
    <x v="17"/>
    <n v="0"/>
  </r>
  <r>
    <x v="2"/>
    <x v="18"/>
    <n v="0"/>
  </r>
  <r>
    <x v="2"/>
    <x v="19"/>
    <n v="0"/>
  </r>
  <r>
    <x v="2"/>
    <x v="20"/>
    <n v="0"/>
  </r>
  <r>
    <x v="2"/>
    <x v="21"/>
    <n v="0"/>
  </r>
  <r>
    <x v="2"/>
    <x v="22"/>
    <n v="0"/>
  </r>
  <r>
    <x v="2"/>
    <x v="23"/>
    <n v="0"/>
  </r>
  <r>
    <x v="3"/>
    <x v="0"/>
    <n v="0"/>
  </r>
  <r>
    <x v="3"/>
    <x v="1"/>
    <n v="0"/>
  </r>
  <r>
    <x v="3"/>
    <x v="2"/>
    <n v="0"/>
  </r>
  <r>
    <x v="3"/>
    <x v="3"/>
    <n v="0"/>
  </r>
  <r>
    <x v="3"/>
    <x v="4"/>
    <n v="0"/>
  </r>
  <r>
    <x v="3"/>
    <x v="5"/>
    <n v="0"/>
  </r>
  <r>
    <x v="3"/>
    <x v="6"/>
    <n v="0"/>
  </r>
  <r>
    <x v="3"/>
    <x v="7"/>
    <n v="0"/>
  </r>
  <r>
    <x v="3"/>
    <x v="8"/>
    <n v="0"/>
  </r>
  <r>
    <x v="3"/>
    <x v="9"/>
    <n v="0"/>
  </r>
  <r>
    <x v="3"/>
    <x v="10"/>
    <n v="0"/>
  </r>
  <r>
    <x v="3"/>
    <x v="11"/>
    <n v="0"/>
  </r>
  <r>
    <x v="3"/>
    <x v="12"/>
    <n v="0"/>
  </r>
  <r>
    <x v="3"/>
    <x v="13"/>
    <n v="0"/>
  </r>
  <r>
    <x v="3"/>
    <x v="14"/>
    <n v="0"/>
  </r>
  <r>
    <x v="3"/>
    <x v="15"/>
    <n v="0"/>
  </r>
  <r>
    <x v="3"/>
    <x v="16"/>
    <n v="0"/>
  </r>
  <r>
    <x v="3"/>
    <x v="17"/>
    <n v="0"/>
  </r>
  <r>
    <x v="3"/>
    <x v="18"/>
    <n v="0"/>
  </r>
  <r>
    <x v="3"/>
    <x v="19"/>
    <n v="0"/>
  </r>
  <r>
    <x v="3"/>
    <x v="20"/>
    <n v="0"/>
  </r>
  <r>
    <x v="3"/>
    <x v="21"/>
    <n v="0"/>
  </r>
  <r>
    <x v="3"/>
    <x v="22"/>
    <n v="0"/>
  </r>
  <r>
    <x v="3"/>
    <x v="23"/>
    <n v="0"/>
  </r>
  <r>
    <x v="4"/>
    <x v="0"/>
    <n v="0"/>
  </r>
  <r>
    <x v="4"/>
    <x v="1"/>
    <n v="0"/>
  </r>
  <r>
    <x v="4"/>
    <x v="2"/>
    <n v="0"/>
  </r>
  <r>
    <x v="4"/>
    <x v="3"/>
    <n v="0"/>
  </r>
  <r>
    <x v="4"/>
    <x v="4"/>
    <n v="0"/>
  </r>
  <r>
    <x v="4"/>
    <x v="5"/>
    <n v="0"/>
  </r>
  <r>
    <x v="4"/>
    <x v="6"/>
    <n v="0"/>
  </r>
  <r>
    <x v="4"/>
    <x v="7"/>
    <n v="0"/>
  </r>
  <r>
    <x v="4"/>
    <x v="8"/>
    <n v="0"/>
  </r>
  <r>
    <x v="4"/>
    <x v="9"/>
    <n v="0"/>
  </r>
  <r>
    <x v="4"/>
    <x v="10"/>
    <n v="0"/>
  </r>
  <r>
    <x v="4"/>
    <x v="11"/>
    <n v="0"/>
  </r>
  <r>
    <x v="4"/>
    <x v="12"/>
    <n v="0"/>
  </r>
  <r>
    <x v="4"/>
    <x v="13"/>
    <n v="0"/>
  </r>
  <r>
    <x v="4"/>
    <x v="14"/>
    <n v="0"/>
  </r>
  <r>
    <x v="4"/>
    <x v="15"/>
    <n v="0"/>
  </r>
  <r>
    <x v="4"/>
    <x v="16"/>
    <n v="0"/>
  </r>
  <r>
    <x v="4"/>
    <x v="17"/>
    <n v="0"/>
  </r>
  <r>
    <x v="4"/>
    <x v="18"/>
    <n v="0"/>
  </r>
  <r>
    <x v="4"/>
    <x v="19"/>
    <n v="0"/>
  </r>
  <r>
    <x v="4"/>
    <x v="20"/>
    <n v="0"/>
  </r>
  <r>
    <x v="4"/>
    <x v="21"/>
    <n v="0"/>
  </r>
  <r>
    <x v="4"/>
    <x v="22"/>
    <n v="0"/>
  </r>
  <r>
    <x v="4"/>
    <x v="23"/>
    <n v="0"/>
  </r>
  <r>
    <x v="5"/>
    <x v="0"/>
    <n v="0"/>
  </r>
  <r>
    <x v="5"/>
    <x v="1"/>
    <n v="0"/>
  </r>
  <r>
    <x v="5"/>
    <x v="2"/>
    <n v="0"/>
  </r>
  <r>
    <x v="5"/>
    <x v="3"/>
    <n v="0"/>
  </r>
  <r>
    <x v="5"/>
    <x v="4"/>
    <n v="0"/>
  </r>
  <r>
    <x v="5"/>
    <x v="5"/>
    <n v="0"/>
  </r>
  <r>
    <x v="5"/>
    <x v="6"/>
    <n v="0"/>
  </r>
  <r>
    <x v="5"/>
    <x v="7"/>
    <n v="0"/>
  </r>
  <r>
    <x v="5"/>
    <x v="8"/>
    <n v="0"/>
  </r>
  <r>
    <x v="5"/>
    <x v="9"/>
    <n v="0"/>
  </r>
  <r>
    <x v="5"/>
    <x v="10"/>
    <n v="0"/>
  </r>
  <r>
    <x v="5"/>
    <x v="11"/>
    <n v="0"/>
  </r>
  <r>
    <x v="5"/>
    <x v="12"/>
    <n v="0"/>
  </r>
  <r>
    <x v="5"/>
    <x v="13"/>
    <n v="0"/>
  </r>
  <r>
    <x v="5"/>
    <x v="14"/>
    <n v="0"/>
  </r>
  <r>
    <x v="5"/>
    <x v="15"/>
    <n v="0"/>
  </r>
  <r>
    <x v="5"/>
    <x v="16"/>
    <n v="0"/>
  </r>
  <r>
    <x v="5"/>
    <x v="17"/>
    <n v="0"/>
  </r>
  <r>
    <x v="5"/>
    <x v="18"/>
    <n v="0"/>
  </r>
  <r>
    <x v="5"/>
    <x v="19"/>
    <n v="0"/>
  </r>
  <r>
    <x v="5"/>
    <x v="20"/>
    <n v="0"/>
  </r>
  <r>
    <x v="5"/>
    <x v="21"/>
    <n v="0"/>
  </r>
  <r>
    <x v="5"/>
    <x v="22"/>
    <n v="0"/>
  </r>
  <r>
    <x v="5"/>
    <x v="23"/>
    <n v="0"/>
  </r>
  <r>
    <x v="6"/>
    <x v="0"/>
    <n v="0"/>
  </r>
  <r>
    <x v="6"/>
    <x v="1"/>
    <n v="0"/>
  </r>
  <r>
    <x v="6"/>
    <x v="2"/>
    <n v="0"/>
  </r>
  <r>
    <x v="6"/>
    <x v="3"/>
    <n v="0"/>
  </r>
  <r>
    <x v="6"/>
    <x v="4"/>
    <n v="0"/>
  </r>
  <r>
    <x v="6"/>
    <x v="5"/>
    <n v="0"/>
  </r>
  <r>
    <x v="6"/>
    <x v="6"/>
    <n v="0"/>
  </r>
  <r>
    <x v="6"/>
    <x v="7"/>
    <n v="0"/>
  </r>
  <r>
    <x v="6"/>
    <x v="8"/>
    <n v="0"/>
  </r>
  <r>
    <x v="6"/>
    <x v="9"/>
    <n v="0"/>
  </r>
  <r>
    <x v="6"/>
    <x v="10"/>
    <n v="0"/>
  </r>
  <r>
    <x v="6"/>
    <x v="11"/>
    <n v="0"/>
  </r>
  <r>
    <x v="6"/>
    <x v="12"/>
    <n v="0"/>
  </r>
  <r>
    <x v="6"/>
    <x v="13"/>
    <n v="0"/>
  </r>
  <r>
    <x v="6"/>
    <x v="14"/>
    <n v="0"/>
  </r>
  <r>
    <x v="6"/>
    <x v="15"/>
    <n v="0"/>
  </r>
  <r>
    <x v="6"/>
    <x v="16"/>
    <n v="0"/>
  </r>
  <r>
    <x v="6"/>
    <x v="17"/>
    <n v="0"/>
  </r>
  <r>
    <x v="6"/>
    <x v="18"/>
    <n v="0"/>
  </r>
  <r>
    <x v="6"/>
    <x v="19"/>
    <n v="0"/>
  </r>
  <r>
    <x v="6"/>
    <x v="20"/>
    <n v="0"/>
  </r>
  <r>
    <x v="6"/>
    <x v="21"/>
    <n v="0"/>
  </r>
  <r>
    <x v="6"/>
    <x v="22"/>
    <n v="0"/>
  </r>
  <r>
    <x v="6"/>
    <x v="23"/>
    <n v="0"/>
  </r>
  <r>
    <x v="7"/>
    <x v="0"/>
    <n v="0"/>
  </r>
  <r>
    <x v="7"/>
    <x v="1"/>
    <n v="0"/>
  </r>
  <r>
    <x v="7"/>
    <x v="2"/>
    <n v="0"/>
  </r>
  <r>
    <x v="7"/>
    <x v="3"/>
    <n v="0"/>
  </r>
  <r>
    <x v="7"/>
    <x v="4"/>
    <n v="0"/>
  </r>
  <r>
    <x v="7"/>
    <x v="5"/>
    <n v="0"/>
  </r>
  <r>
    <x v="7"/>
    <x v="6"/>
    <n v="0"/>
  </r>
  <r>
    <x v="7"/>
    <x v="7"/>
    <n v="0"/>
  </r>
  <r>
    <x v="7"/>
    <x v="8"/>
    <n v="0"/>
  </r>
  <r>
    <x v="7"/>
    <x v="9"/>
    <n v="0"/>
  </r>
  <r>
    <x v="7"/>
    <x v="10"/>
    <n v="0"/>
  </r>
  <r>
    <x v="7"/>
    <x v="11"/>
    <n v="0"/>
  </r>
  <r>
    <x v="7"/>
    <x v="12"/>
    <n v="0"/>
  </r>
  <r>
    <x v="7"/>
    <x v="13"/>
    <n v="0"/>
  </r>
  <r>
    <x v="7"/>
    <x v="14"/>
    <n v="0"/>
  </r>
  <r>
    <x v="7"/>
    <x v="15"/>
    <n v="0"/>
  </r>
  <r>
    <x v="7"/>
    <x v="16"/>
    <n v="0"/>
  </r>
  <r>
    <x v="7"/>
    <x v="17"/>
    <n v="0"/>
  </r>
  <r>
    <x v="7"/>
    <x v="18"/>
    <n v="0"/>
  </r>
  <r>
    <x v="7"/>
    <x v="19"/>
    <n v="0"/>
  </r>
  <r>
    <x v="7"/>
    <x v="20"/>
    <n v="0"/>
  </r>
  <r>
    <x v="7"/>
    <x v="21"/>
    <n v="0"/>
  </r>
  <r>
    <x v="7"/>
    <x v="22"/>
    <n v="0"/>
  </r>
  <r>
    <x v="7"/>
    <x v="23"/>
    <n v="0"/>
  </r>
  <r>
    <x v="8"/>
    <x v="0"/>
    <n v="0"/>
  </r>
  <r>
    <x v="8"/>
    <x v="1"/>
    <n v="0"/>
  </r>
  <r>
    <x v="8"/>
    <x v="2"/>
    <n v="0"/>
  </r>
  <r>
    <x v="8"/>
    <x v="3"/>
    <n v="0"/>
  </r>
  <r>
    <x v="8"/>
    <x v="4"/>
    <n v="0"/>
  </r>
  <r>
    <x v="8"/>
    <x v="5"/>
    <n v="0"/>
  </r>
  <r>
    <x v="8"/>
    <x v="6"/>
    <n v="0"/>
  </r>
  <r>
    <x v="8"/>
    <x v="7"/>
    <n v="0"/>
  </r>
  <r>
    <x v="8"/>
    <x v="8"/>
    <n v="0"/>
  </r>
  <r>
    <x v="8"/>
    <x v="9"/>
    <n v="0"/>
  </r>
  <r>
    <x v="8"/>
    <x v="10"/>
    <n v="0"/>
  </r>
  <r>
    <x v="8"/>
    <x v="11"/>
    <n v="0"/>
  </r>
  <r>
    <x v="8"/>
    <x v="12"/>
    <n v="0"/>
  </r>
  <r>
    <x v="8"/>
    <x v="13"/>
    <n v="0"/>
  </r>
  <r>
    <x v="8"/>
    <x v="14"/>
    <n v="0"/>
  </r>
  <r>
    <x v="8"/>
    <x v="15"/>
    <n v="0"/>
  </r>
  <r>
    <x v="8"/>
    <x v="16"/>
    <n v="0"/>
  </r>
  <r>
    <x v="8"/>
    <x v="17"/>
    <n v="0"/>
  </r>
  <r>
    <x v="8"/>
    <x v="18"/>
    <n v="0"/>
  </r>
  <r>
    <x v="8"/>
    <x v="19"/>
    <n v="0"/>
  </r>
  <r>
    <x v="8"/>
    <x v="20"/>
    <n v="0"/>
  </r>
  <r>
    <x v="8"/>
    <x v="21"/>
    <n v="0"/>
  </r>
  <r>
    <x v="8"/>
    <x v="22"/>
    <n v="0"/>
  </r>
  <r>
    <x v="8"/>
    <x v="23"/>
    <n v="0"/>
  </r>
  <r>
    <x v="9"/>
    <x v="0"/>
    <n v="0"/>
  </r>
  <r>
    <x v="9"/>
    <x v="1"/>
    <n v="0"/>
  </r>
  <r>
    <x v="9"/>
    <x v="2"/>
    <n v="0"/>
  </r>
  <r>
    <x v="9"/>
    <x v="3"/>
    <n v="0"/>
  </r>
  <r>
    <x v="9"/>
    <x v="4"/>
    <n v="0"/>
  </r>
  <r>
    <x v="9"/>
    <x v="5"/>
    <n v="0"/>
  </r>
  <r>
    <x v="9"/>
    <x v="6"/>
    <n v="0"/>
  </r>
  <r>
    <x v="9"/>
    <x v="7"/>
    <n v="0"/>
  </r>
  <r>
    <x v="9"/>
    <x v="8"/>
    <n v="0"/>
  </r>
  <r>
    <x v="9"/>
    <x v="9"/>
    <n v="0"/>
  </r>
  <r>
    <x v="9"/>
    <x v="10"/>
    <n v="0"/>
  </r>
  <r>
    <x v="9"/>
    <x v="11"/>
    <n v="0"/>
  </r>
  <r>
    <x v="9"/>
    <x v="12"/>
    <n v="0"/>
  </r>
  <r>
    <x v="9"/>
    <x v="13"/>
    <n v="0"/>
  </r>
  <r>
    <x v="9"/>
    <x v="14"/>
    <n v="0"/>
  </r>
  <r>
    <x v="9"/>
    <x v="15"/>
    <n v="0"/>
  </r>
  <r>
    <x v="9"/>
    <x v="16"/>
    <n v="0"/>
  </r>
  <r>
    <x v="9"/>
    <x v="17"/>
    <n v="0"/>
  </r>
  <r>
    <x v="9"/>
    <x v="18"/>
    <n v="0"/>
  </r>
  <r>
    <x v="9"/>
    <x v="19"/>
    <n v="0"/>
  </r>
  <r>
    <x v="9"/>
    <x v="20"/>
    <n v="0"/>
  </r>
  <r>
    <x v="9"/>
    <x v="21"/>
    <n v="0"/>
  </r>
  <r>
    <x v="9"/>
    <x v="22"/>
    <n v="0"/>
  </r>
  <r>
    <x v="9"/>
    <x v="23"/>
    <n v="0"/>
  </r>
  <r>
    <x v="10"/>
    <x v="0"/>
    <n v="0"/>
  </r>
  <r>
    <x v="10"/>
    <x v="1"/>
    <n v="0"/>
  </r>
  <r>
    <x v="10"/>
    <x v="2"/>
    <n v="0"/>
  </r>
  <r>
    <x v="10"/>
    <x v="3"/>
    <n v="0"/>
  </r>
  <r>
    <x v="10"/>
    <x v="4"/>
    <n v="0"/>
  </r>
  <r>
    <x v="10"/>
    <x v="5"/>
    <n v="0"/>
  </r>
  <r>
    <x v="10"/>
    <x v="6"/>
    <n v="0"/>
  </r>
  <r>
    <x v="10"/>
    <x v="7"/>
    <n v="0"/>
  </r>
  <r>
    <x v="10"/>
    <x v="8"/>
    <n v="0"/>
  </r>
  <r>
    <x v="10"/>
    <x v="9"/>
    <n v="0"/>
  </r>
  <r>
    <x v="10"/>
    <x v="10"/>
    <n v="0"/>
  </r>
  <r>
    <x v="10"/>
    <x v="11"/>
    <n v="0"/>
  </r>
  <r>
    <x v="10"/>
    <x v="12"/>
    <n v="0"/>
  </r>
  <r>
    <x v="10"/>
    <x v="13"/>
    <n v="0"/>
  </r>
  <r>
    <x v="10"/>
    <x v="14"/>
    <n v="0"/>
  </r>
  <r>
    <x v="10"/>
    <x v="15"/>
    <n v="0"/>
  </r>
  <r>
    <x v="10"/>
    <x v="16"/>
    <n v="0"/>
  </r>
  <r>
    <x v="10"/>
    <x v="17"/>
    <n v="0"/>
  </r>
  <r>
    <x v="10"/>
    <x v="18"/>
    <n v="0"/>
  </r>
  <r>
    <x v="10"/>
    <x v="19"/>
    <n v="0"/>
  </r>
  <r>
    <x v="10"/>
    <x v="20"/>
    <n v="0"/>
  </r>
  <r>
    <x v="10"/>
    <x v="21"/>
    <n v="0"/>
  </r>
  <r>
    <x v="10"/>
    <x v="22"/>
    <n v="0"/>
  </r>
  <r>
    <x v="10"/>
    <x v="23"/>
    <n v="0"/>
  </r>
  <r>
    <x v="11"/>
    <x v="0"/>
    <n v="0"/>
  </r>
  <r>
    <x v="11"/>
    <x v="1"/>
    <n v="0"/>
  </r>
  <r>
    <x v="11"/>
    <x v="2"/>
    <n v="0"/>
  </r>
  <r>
    <x v="11"/>
    <x v="3"/>
    <n v="0"/>
  </r>
  <r>
    <x v="11"/>
    <x v="4"/>
    <n v="0"/>
  </r>
  <r>
    <x v="11"/>
    <x v="5"/>
    <n v="0"/>
  </r>
  <r>
    <x v="11"/>
    <x v="6"/>
    <n v="0"/>
  </r>
  <r>
    <x v="11"/>
    <x v="7"/>
    <n v="0"/>
  </r>
  <r>
    <x v="11"/>
    <x v="8"/>
    <n v="0"/>
  </r>
  <r>
    <x v="11"/>
    <x v="9"/>
    <n v="0"/>
  </r>
  <r>
    <x v="11"/>
    <x v="10"/>
    <n v="0"/>
  </r>
  <r>
    <x v="11"/>
    <x v="11"/>
    <n v="0"/>
  </r>
  <r>
    <x v="11"/>
    <x v="12"/>
    <n v="0"/>
  </r>
  <r>
    <x v="11"/>
    <x v="13"/>
    <n v="0"/>
  </r>
  <r>
    <x v="11"/>
    <x v="14"/>
    <n v="0"/>
  </r>
  <r>
    <x v="11"/>
    <x v="15"/>
    <n v="0"/>
  </r>
  <r>
    <x v="11"/>
    <x v="16"/>
    <n v="0"/>
  </r>
  <r>
    <x v="11"/>
    <x v="17"/>
    <n v="0"/>
  </r>
  <r>
    <x v="11"/>
    <x v="18"/>
    <n v="0"/>
  </r>
  <r>
    <x v="11"/>
    <x v="19"/>
    <n v="0"/>
  </r>
  <r>
    <x v="11"/>
    <x v="20"/>
    <n v="0"/>
  </r>
  <r>
    <x v="11"/>
    <x v="21"/>
    <n v="0"/>
  </r>
  <r>
    <x v="11"/>
    <x v="22"/>
    <n v="0"/>
  </r>
  <r>
    <x v="11"/>
    <x v="23"/>
    <n v="0"/>
  </r>
  <r>
    <x v="12"/>
    <x v="0"/>
    <n v="0"/>
  </r>
  <r>
    <x v="12"/>
    <x v="1"/>
    <n v="0"/>
  </r>
  <r>
    <x v="12"/>
    <x v="2"/>
    <n v="0"/>
  </r>
  <r>
    <x v="12"/>
    <x v="3"/>
    <n v="0"/>
  </r>
  <r>
    <x v="12"/>
    <x v="4"/>
    <n v="0"/>
  </r>
  <r>
    <x v="12"/>
    <x v="5"/>
    <n v="0"/>
  </r>
  <r>
    <x v="12"/>
    <x v="6"/>
    <n v="0"/>
  </r>
  <r>
    <x v="12"/>
    <x v="7"/>
    <n v="0"/>
  </r>
  <r>
    <x v="12"/>
    <x v="8"/>
    <n v="0"/>
  </r>
  <r>
    <x v="12"/>
    <x v="9"/>
    <n v="0"/>
  </r>
  <r>
    <x v="12"/>
    <x v="10"/>
    <n v="0"/>
  </r>
  <r>
    <x v="12"/>
    <x v="11"/>
    <n v="0"/>
  </r>
  <r>
    <x v="12"/>
    <x v="12"/>
    <n v="0"/>
  </r>
  <r>
    <x v="12"/>
    <x v="13"/>
    <n v="0"/>
  </r>
  <r>
    <x v="12"/>
    <x v="14"/>
    <n v="0"/>
  </r>
  <r>
    <x v="12"/>
    <x v="15"/>
    <n v="0"/>
  </r>
  <r>
    <x v="12"/>
    <x v="16"/>
    <n v="0"/>
  </r>
  <r>
    <x v="12"/>
    <x v="17"/>
    <n v="0"/>
  </r>
  <r>
    <x v="12"/>
    <x v="18"/>
    <n v="0"/>
  </r>
  <r>
    <x v="12"/>
    <x v="19"/>
    <n v="0"/>
  </r>
  <r>
    <x v="12"/>
    <x v="20"/>
    <n v="0"/>
  </r>
  <r>
    <x v="12"/>
    <x v="21"/>
    <n v="0"/>
  </r>
  <r>
    <x v="12"/>
    <x v="22"/>
    <n v="0"/>
  </r>
  <r>
    <x v="12"/>
    <x v="23"/>
    <n v="0"/>
  </r>
  <r>
    <x v="13"/>
    <x v="0"/>
    <n v="0"/>
  </r>
  <r>
    <x v="13"/>
    <x v="1"/>
    <n v="0"/>
  </r>
  <r>
    <x v="13"/>
    <x v="2"/>
    <n v="0"/>
  </r>
  <r>
    <x v="13"/>
    <x v="3"/>
    <n v="0"/>
  </r>
  <r>
    <x v="13"/>
    <x v="4"/>
    <n v="0"/>
  </r>
  <r>
    <x v="13"/>
    <x v="5"/>
    <n v="0"/>
  </r>
  <r>
    <x v="13"/>
    <x v="6"/>
    <n v="0"/>
  </r>
  <r>
    <x v="13"/>
    <x v="7"/>
    <n v="0"/>
  </r>
  <r>
    <x v="13"/>
    <x v="8"/>
    <n v="0"/>
  </r>
  <r>
    <x v="13"/>
    <x v="9"/>
    <n v="0"/>
  </r>
  <r>
    <x v="13"/>
    <x v="10"/>
    <n v="0"/>
  </r>
  <r>
    <x v="13"/>
    <x v="11"/>
    <n v="0"/>
  </r>
  <r>
    <x v="13"/>
    <x v="12"/>
    <n v="0"/>
  </r>
  <r>
    <x v="13"/>
    <x v="13"/>
    <n v="0"/>
  </r>
  <r>
    <x v="13"/>
    <x v="14"/>
    <n v="0"/>
  </r>
  <r>
    <x v="13"/>
    <x v="15"/>
    <n v="0"/>
  </r>
  <r>
    <x v="13"/>
    <x v="16"/>
    <n v="0"/>
  </r>
  <r>
    <x v="13"/>
    <x v="17"/>
    <n v="0"/>
  </r>
  <r>
    <x v="13"/>
    <x v="18"/>
    <n v="0"/>
  </r>
  <r>
    <x v="13"/>
    <x v="19"/>
    <n v="0"/>
  </r>
  <r>
    <x v="13"/>
    <x v="20"/>
    <n v="0"/>
  </r>
  <r>
    <x v="13"/>
    <x v="21"/>
    <n v="0"/>
  </r>
  <r>
    <x v="13"/>
    <x v="22"/>
    <n v="0"/>
  </r>
  <r>
    <x v="13"/>
    <x v="23"/>
    <n v="0"/>
  </r>
  <r>
    <x v="14"/>
    <x v="0"/>
    <n v="0"/>
  </r>
  <r>
    <x v="14"/>
    <x v="1"/>
    <n v="0"/>
  </r>
  <r>
    <x v="14"/>
    <x v="2"/>
    <n v="0"/>
  </r>
  <r>
    <x v="14"/>
    <x v="3"/>
    <n v="0"/>
  </r>
  <r>
    <x v="14"/>
    <x v="4"/>
    <n v="0"/>
  </r>
  <r>
    <x v="14"/>
    <x v="5"/>
    <n v="0"/>
  </r>
  <r>
    <x v="14"/>
    <x v="6"/>
    <n v="0"/>
  </r>
  <r>
    <x v="14"/>
    <x v="7"/>
    <n v="0"/>
  </r>
  <r>
    <x v="14"/>
    <x v="8"/>
    <n v="0"/>
  </r>
  <r>
    <x v="14"/>
    <x v="9"/>
    <n v="0"/>
  </r>
  <r>
    <x v="14"/>
    <x v="10"/>
    <n v="0"/>
  </r>
  <r>
    <x v="14"/>
    <x v="11"/>
    <n v="0"/>
  </r>
  <r>
    <x v="14"/>
    <x v="12"/>
    <n v="0"/>
  </r>
  <r>
    <x v="14"/>
    <x v="13"/>
    <n v="0"/>
  </r>
  <r>
    <x v="14"/>
    <x v="14"/>
    <n v="0"/>
  </r>
  <r>
    <x v="14"/>
    <x v="15"/>
    <n v="0"/>
  </r>
  <r>
    <x v="14"/>
    <x v="16"/>
    <n v="0"/>
  </r>
  <r>
    <x v="14"/>
    <x v="17"/>
    <n v="0"/>
  </r>
  <r>
    <x v="14"/>
    <x v="18"/>
    <n v="0"/>
  </r>
  <r>
    <x v="14"/>
    <x v="19"/>
    <n v="0"/>
  </r>
  <r>
    <x v="14"/>
    <x v="20"/>
    <n v="0"/>
  </r>
  <r>
    <x v="14"/>
    <x v="21"/>
    <n v="0"/>
  </r>
  <r>
    <x v="14"/>
    <x v="22"/>
    <n v="0"/>
  </r>
  <r>
    <x v="14"/>
    <x v="23"/>
    <n v="0"/>
  </r>
  <r>
    <x v="15"/>
    <x v="0"/>
    <n v="0"/>
  </r>
  <r>
    <x v="15"/>
    <x v="1"/>
    <n v="0"/>
  </r>
  <r>
    <x v="15"/>
    <x v="2"/>
    <n v="0"/>
  </r>
  <r>
    <x v="15"/>
    <x v="3"/>
    <n v="0"/>
  </r>
  <r>
    <x v="15"/>
    <x v="4"/>
    <n v="0"/>
  </r>
  <r>
    <x v="15"/>
    <x v="5"/>
    <n v="0"/>
  </r>
  <r>
    <x v="15"/>
    <x v="6"/>
    <n v="0"/>
  </r>
  <r>
    <x v="15"/>
    <x v="7"/>
    <n v="0"/>
  </r>
  <r>
    <x v="15"/>
    <x v="8"/>
    <n v="0"/>
  </r>
  <r>
    <x v="15"/>
    <x v="9"/>
    <n v="0"/>
  </r>
  <r>
    <x v="15"/>
    <x v="10"/>
    <n v="0"/>
  </r>
  <r>
    <x v="15"/>
    <x v="11"/>
    <n v="0"/>
  </r>
  <r>
    <x v="15"/>
    <x v="12"/>
    <n v="0"/>
  </r>
  <r>
    <x v="15"/>
    <x v="13"/>
    <n v="0"/>
  </r>
  <r>
    <x v="15"/>
    <x v="14"/>
    <n v="0"/>
  </r>
  <r>
    <x v="15"/>
    <x v="15"/>
    <n v="0"/>
  </r>
  <r>
    <x v="15"/>
    <x v="16"/>
    <n v="0"/>
  </r>
  <r>
    <x v="15"/>
    <x v="17"/>
    <n v="0"/>
  </r>
  <r>
    <x v="15"/>
    <x v="18"/>
    <n v="0"/>
  </r>
  <r>
    <x v="15"/>
    <x v="19"/>
    <n v="0"/>
  </r>
  <r>
    <x v="15"/>
    <x v="20"/>
    <n v="0"/>
  </r>
  <r>
    <x v="15"/>
    <x v="21"/>
    <n v="0"/>
  </r>
  <r>
    <x v="15"/>
    <x v="22"/>
    <n v="0"/>
  </r>
  <r>
    <x v="15"/>
    <x v="23"/>
    <n v="0"/>
  </r>
  <r>
    <x v="16"/>
    <x v="0"/>
    <n v="0"/>
  </r>
  <r>
    <x v="16"/>
    <x v="1"/>
    <n v="0"/>
  </r>
  <r>
    <x v="16"/>
    <x v="2"/>
    <n v="0"/>
  </r>
  <r>
    <x v="16"/>
    <x v="3"/>
    <n v="0"/>
  </r>
  <r>
    <x v="16"/>
    <x v="4"/>
    <n v="0"/>
  </r>
  <r>
    <x v="16"/>
    <x v="5"/>
    <n v="0"/>
  </r>
  <r>
    <x v="16"/>
    <x v="6"/>
    <n v="0"/>
  </r>
  <r>
    <x v="16"/>
    <x v="7"/>
    <n v="0"/>
  </r>
  <r>
    <x v="16"/>
    <x v="8"/>
    <n v="0"/>
  </r>
  <r>
    <x v="16"/>
    <x v="9"/>
    <n v="0"/>
  </r>
  <r>
    <x v="16"/>
    <x v="10"/>
    <n v="0"/>
  </r>
  <r>
    <x v="16"/>
    <x v="11"/>
    <n v="0"/>
  </r>
  <r>
    <x v="16"/>
    <x v="12"/>
    <n v="0"/>
  </r>
  <r>
    <x v="16"/>
    <x v="13"/>
    <n v="0"/>
  </r>
  <r>
    <x v="16"/>
    <x v="14"/>
    <n v="0"/>
  </r>
  <r>
    <x v="16"/>
    <x v="15"/>
    <n v="0"/>
  </r>
  <r>
    <x v="16"/>
    <x v="16"/>
    <n v="0"/>
  </r>
  <r>
    <x v="16"/>
    <x v="17"/>
    <n v="0"/>
  </r>
  <r>
    <x v="16"/>
    <x v="18"/>
    <n v="0"/>
  </r>
  <r>
    <x v="16"/>
    <x v="19"/>
    <n v="0"/>
  </r>
  <r>
    <x v="16"/>
    <x v="20"/>
    <n v="0"/>
  </r>
  <r>
    <x v="16"/>
    <x v="21"/>
    <n v="0"/>
  </r>
  <r>
    <x v="16"/>
    <x v="22"/>
    <n v="0"/>
  </r>
  <r>
    <x v="16"/>
    <x v="23"/>
    <n v="0"/>
  </r>
  <r>
    <x v="17"/>
    <x v="0"/>
    <n v="0"/>
  </r>
  <r>
    <x v="17"/>
    <x v="1"/>
    <n v="0"/>
  </r>
  <r>
    <x v="17"/>
    <x v="2"/>
    <n v="0"/>
  </r>
  <r>
    <x v="17"/>
    <x v="3"/>
    <n v="0"/>
  </r>
  <r>
    <x v="17"/>
    <x v="4"/>
    <n v="0"/>
  </r>
  <r>
    <x v="17"/>
    <x v="5"/>
    <n v="0"/>
  </r>
  <r>
    <x v="17"/>
    <x v="6"/>
    <n v="0"/>
  </r>
  <r>
    <x v="17"/>
    <x v="7"/>
    <n v="0"/>
  </r>
  <r>
    <x v="17"/>
    <x v="8"/>
    <n v="0"/>
  </r>
  <r>
    <x v="17"/>
    <x v="9"/>
    <n v="0"/>
  </r>
  <r>
    <x v="17"/>
    <x v="10"/>
    <n v="0"/>
  </r>
  <r>
    <x v="17"/>
    <x v="11"/>
    <n v="0"/>
  </r>
  <r>
    <x v="17"/>
    <x v="12"/>
    <n v="0"/>
  </r>
  <r>
    <x v="17"/>
    <x v="13"/>
    <n v="0"/>
  </r>
  <r>
    <x v="17"/>
    <x v="14"/>
    <n v="0"/>
  </r>
  <r>
    <x v="17"/>
    <x v="15"/>
    <n v="0"/>
  </r>
  <r>
    <x v="17"/>
    <x v="16"/>
    <n v="0"/>
  </r>
  <r>
    <x v="17"/>
    <x v="17"/>
    <n v="0"/>
  </r>
  <r>
    <x v="17"/>
    <x v="18"/>
    <n v="0"/>
  </r>
  <r>
    <x v="17"/>
    <x v="19"/>
    <n v="0"/>
  </r>
  <r>
    <x v="17"/>
    <x v="20"/>
    <n v="0"/>
  </r>
  <r>
    <x v="17"/>
    <x v="21"/>
    <n v="0"/>
  </r>
  <r>
    <x v="17"/>
    <x v="22"/>
    <n v="0"/>
  </r>
  <r>
    <x v="17"/>
    <x v="23"/>
    <n v="0"/>
  </r>
  <r>
    <x v="18"/>
    <x v="0"/>
    <n v="0"/>
  </r>
  <r>
    <x v="18"/>
    <x v="1"/>
    <n v="0"/>
  </r>
  <r>
    <x v="18"/>
    <x v="2"/>
    <n v="0"/>
  </r>
  <r>
    <x v="18"/>
    <x v="3"/>
    <n v="0"/>
  </r>
  <r>
    <x v="18"/>
    <x v="4"/>
    <n v="0"/>
  </r>
  <r>
    <x v="18"/>
    <x v="5"/>
    <n v="0"/>
  </r>
  <r>
    <x v="18"/>
    <x v="6"/>
    <n v="0"/>
  </r>
  <r>
    <x v="18"/>
    <x v="7"/>
    <n v="0"/>
  </r>
  <r>
    <x v="18"/>
    <x v="8"/>
    <n v="0"/>
  </r>
  <r>
    <x v="18"/>
    <x v="9"/>
    <n v="0"/>
  </r>
  <r>
    <x v="18"/>
    <x v="10"/>
    <n v="0"/>
  </r>
  <r>
    <x v="18"/>
    <x v="11"/>
    <n v="0"/>
  </r>
  <r>
    <x v="18"/>
    <x v="12"/>
    <n v="0"/>
  </r>
  <r>
    <x v="18"/>
    <x v="13"/>
    <n v="0"/>
  </r>
  <r>
    <x v="18"/>
    <x v="14"/>
    <n v="0"/>
  </r>
  <r>
    <x v="18"/>
    <x v="15"/>
    <n v="0"/>
  </r>
  <r>
    <x v="18"/>
    <x v="16"/>
    <n v="0"/>
  </r>
  <r>
    <x v="18"/>
    <x v="17"/>
    <n v="0"/>
  </r>
  <r>
    <x v="18"/>
    <x v="18"/>
    <n v="0"/>
  </r>
  <r>
    <x v="18"/>
    <x v="19"/>
    <n v="0"/>
  </r>
  <r>
    <x v="18"/>
    <x v="20"/>
    <n v="0"/>
  </r>
  <r>
    <x v="18"/>
    <x v="21"/>
    <n v="0"/>
  </r>
  <r>
    <x v="18"/>
    <x v="22"/>
    <n v="0"/>
  </r>
  <r>
    <x v="18"/>
    <x v="23"/>
    <n v="0"/>
  </r>
  <r>
    <x v="19"/>
    <x v="0"/>
    <n v="0"/>
  </r>
  <r>
    <x v="19"/>
    <x v="1"/>
    <n v="0"/>
  </r>
  <r>
    <x v="19"/>
    <x v="2"/>
    <n v="0"/>
  </r>
  <r>
    <x v="19"/>
    <x v="3"/>
    <n v="0"/>
  </r>
  <r>
    <x v="19"/>
    <x v="4"/>
    <n v="0"/>
  </r>
  <r>
    <x v="19"/>
    <x v="5"/>
    <n v="0"/>
  </r>
  <r>
    <x v="19"/>
    <x v="6"/>
    <n v="0"/>
  </r>
  <r>
    <x v="19"/>
    <x v="7"/>
    <n v="0"/>
  </r>
  <r>
    <x v="19"/>
    <x v="8"/>
    <n v="0"/>
  </r>
  <r>
    <x v="19"/>
    <x v="9"/>
    <n v="0"/>
  </r>
  <r>
    <x v="19"/>
    <x v="10"/>
    <n v="0"/>
  </r>
  <r>
    <x v="19"/>
    <x v="11"/>
    <n v="0"/>
  </r>
  <r>
    <x v="19"/>
    <x v="12"/>
    <n v="0"/>
  </r>
  <r>
    <x v="19"/>
    <x v="13"/>
    <n v="0"/>
  </r>
  <r>
    <x v="19"/>
    <x v="14"/>
    <n v="0"/>
  </r>
  <r>
    <x v="19"/>
    <x v="15"/>
    <n v="0"/>
  </r>
  <r>
    <x v="19"/>
    <x v="16"/>
    <n v="0"/>
  </r>
  <r>
    <x v="19"/>
    <x v="17"/>
    <n v="0"/>
  </r>
  <r>
    <x v="19"/>
    <x v="18"/>
    <n v="0"/>
  </r>
  <r>
    <x v="19"/>
    <x v="19"/>
    <n v="0"/>
  </r>
  <r>
    <x v="19"/>
    <x v="20"/>
    <n v="0"/>
  </r>
  <r>
    <x v="19"/>
    <x v="21"/>
    <n v="0"/>
  </r>
  <r>
    <x v="19"/>
    <x v="22"/>
    <n v="0"/>
  </r>
  <r>
    <x v="19"/>
    <x v="23"/>
    <n v="0"/>
  </r>
  <r>
    <x v="20"/>
    <x v="0"/>
    <n v="0"/>
  </r>
  <r>
    <x v="20"/>
    <x v="1"/>
    <n v="0"/>
  </r>
  <r>
    <x v="20"/>
    <x v="2"/>
    <n v="0"/>
  </r>
  <r>
    <x v="20"/>
    <x v="3"/>
    <n v="0"/>
  </r>
  <r>
    <x v="20"/>
    <x v="4"/>
    <n v="0"/>
  </r>
  <r>
    <x v="20"/>
    <x v="5"/>
    <n v="0"/>
  </r>
  <r>
    <x v="20"/>
    <x v="6"/>
    <n v="0"/>
  </r>
  <r>
    <x v="20"/>
    <x v="7"/>
    <n v="0"/>
  </r>
  <r>
    <x v="20"/>
    <x v="8"/>
    <n v="0"/>
  </r>
  <r>
    <x v="20"/>
    <x v="9"/>
    <n v="0"/>
  </r>
  <r>
    <x v="20"/>
    <x v="10"/>
    <n v="0"/>
  </r>
  <r>
    <x v="20"/>
    <x v="11"/>
    <n v="0"/>
  </r>
  <r>
    <x v="20"/>
    <x v="12"/>
    <n v="0"/>
  </r>
  <r>
    <x v="20"/>
    <x v="13"/>
    <n v="0"/>
  </r>
  <r>
    <x v="20"/>
    <x v="14"/>
    <n v="0"/>
  </r>
  <r>
    <x v="20"/>
    <x v="15"/>
    <n v="0"/>
  </r>
  <r>
    <x v="20"/>
    <x v="16"/>
    <n v="0"/>
  </r>
  <r>
    <x v="20"/>
    <x v="17"/>
    <n v="0"/>
  </r>
  <r>
    <x v="20"/>
    <x v="18"/>
    <n v="0"/>
  </r>
  <r>
    <x v="20"/>
    <x v="19"/>
    <n v="0"/>
  </r>
  <r>
    <x v="20"/>
    <x v="20"/>
    <n v="0"/>
  </r>
  <r>
    <x v="20"/>
    <x v="21"/>
    <n v="0"/>
  </r>
  <r>
    <x v="20"/>
    <x v="22"/>
    <n v="0"/>
  </r>
  <r>
    <x v="20"/>
    <x v="23"/>
    <n v="0"/>
  </r>
  <r>
    <x v="21"/>
    <x v="0"/>
    <n v="0"/>
  </r>
  <r>
    <x v="21"/>
    <x v="1"/>
    <n v="0"/>
  </r>
  <r>
    <x v="21"/>
    <x v="2"/>
    <n v="0"/>
  </r>
  <r>
    <x v="21"/>
    <x v="3"/>
    <n v="0"/>
  </r>
  <r>
    <x v="21"/>
    <x v="4"/>
    <n v="0"/>
  </r>
  <r>
    <x v="21"/>
    <x v="5"/>
    <n v="0"/>
  </r>
  <r>
    <x v="21"/>
    <x v="6"/>
    <n v="0"/>
  </r>
  <r>
    <x v="21"/>
    <x v="7"/>
    <n v="0"/>
  </r>
  <r>
    <x v="21"/>
    <x v="8"/>
    <n v="0"/>
  </r>
  <r>
    <x v="21"/>
    <x v="9"/>
    <n v="0"/>
  </r>
  <r>
    <x v="21"/>
    <x v="10"/>
    <n v="0"/>
  </r>
  <r>
    <x v="21"/>
    <x v="11"/>
    <n v="0"/>
  </r>
  <r>
    <x v="21"/>
    <x v="12"/>
    <n v="0"/>
  </r>
  <r>
    <x v="21"/>
    <x v="13"/>
    <n v="0"/>
  </r>
  <r>
    <x v="21"/>
    <x v="14"/>
    <n v="0"/>
  </r>
  <r>
    <x v="21"/>
    <x v="15"/>
    <n v="0"/>
  </r>
  <r>
    <x v="21"/>
    <x v="16"/>
    <n v="0"/>
  </r>
  <r>
    <x v="21"/>
    <x v="17"/>
    <n v="0"/>
  </r>
  <r>
    <x v="21"/>
    <x v="18"/>
    <n v="0"/>
  </r>
  <r>
    <x v="21"/>
    <x v="19"/>
    <n v="0"/>
  </r>
  <r>
    <x v="21"/>
    <x v="20"/>
    <n v="0"/>
  </r>
  <r>
    <x v="21"/>
    <x v="21"/>
    <n v="0"/>
  </r>
  <r>
    <x v="21"/>
    <x v="22"/>
    <n v="0"/>
  </r>
  <r>
    <x v="21"/>
    <x v="23"/>
    <n v="0"/>
  </r>
  <r>
    <x v="22"/>
    <x v="0"/>
    <n v="0"/>
  </r>
  <r>
    <x v="22"/>
    <x v="1"/>
    <n v="0"/>
  </r>
  <r>
    <x v="22"/>
    <x v="2"/>
    <n v="0"/>
  </r>
  <r>
    <x v="22"/>
    <x v="3"/>
    <n v="0"/>
  </r>
  <r>
    <x v="22"/>
    <x v="4"/>
    <n v="0"/>
  </r>
  <r>
    <x v="22"/>
    <x v="5"/>
    <n v="0"/>
  </r>
  <r>
    <x v="22"/>
    <x v="6"/>
    <n v="0"/>
  </r>
  <r>
    <x v="22"/>
    <x v="7"/>
    <n v="0"/>
  </r>
  <r>
    <x v="22"/>
    <x v="8"/>
    <n v="0"/>
  </r>
  <r>
    <x v="22"/>
    <x v="9"/>
    <n v="0"/>
  </r>
  <r>
    <x v="22"/>
    <x v="10"/>
    <n v="0"/>
  </r>
  <r>
    <x v="22"/>
    <x v="11"/>
    <n v="0"/>
  </r>
  <r>
    <x v="22"/>
    <x v="12"/>
    <n v="0"/>
  </r>
  <r>
    <x v="22"/>
    <x v="13"/>
    <n v="0"/>
  </r>
  <r>
    <x v="22"/>
    <x v="14"/>
    <n v="0"/>
  </r>
  <r>
    <x v="22"/>
    <x v="15"/>
    <n v="0"/>
  </r>
  <r>
    <x v="22"/>
    <x v="16"/>
    <n v="0"/>
  </r>
  <r>
    <x v="22"/>
    <x v="17"/>
    <n v="0"/>
  </r>
  <r>
    <x v="22"/>
    <x v="18"/>
    <n v="0"/>
  </r>
  <r>
    <x v="22"/>
    <x v="19"/>
    <n v="0"/>
  </r>
  <r>
    <x v="22"/>
    <x v="20"/>
    <n v="0"/>
  </r>
  <r>
    <x v="22"/>
    <x v="21"/>
    <n v="0"/>
  </r>
  <r>
    <x v="22"/>
    <x v="22"/>
    <n v="0"/>
  </r>
  <r>
    <x v="22"/>
    <x v="23"/>
    <n v="0"/>
  </r>
  <r>
    <x v="23"/>
    <x v="0"/>
    <n v="0"/>
  </r>
  <r>
    <x v="23"/>
    <x v="1"/>
    <n v="0"/>
  </r>
  <r>
    <x v="23"/>
    <x v="2"/>
    <n v="0"/>
  </r>
  <r>
    <x v="23"/>
    <x v="3"/>
    <n v="0"/>
  </r>
  <r>
    <x v="23"/>
    <x v="4"/>
    <n v="0"/>
  </r>
  <r>
    <x v="23"/>
    <x v="5"/>
    <n v="0"/>
  </r>
  <r>
    <x v="23"/>
    <x v="6"/>
    <n v="0"/>
  </r>
  <r>
    <x v="23"/>
    <x v="7"/>
    <n v="0"/>
  </r>
  <r>
    <x v="23"/>
    <x v="8"/>
    <n v="0"/>
  </r>
  <r>
    <x v="23"/>
    <x v="9"/>
    <n v="0"/>
  </r>
  <r>
    <x v="23"/>
    <x v="10"/>
    <n v="0"/>
  </r>
  <r>
    <x v="23"/>
    <x v="11"/>
    <n v="0"/>
  </r>
  <r>
    <x v="23"/>
    <x v="12"/>
    <n v="0"/>
  </r>
  <r>
    <x v="23"/>
    <x v="13"/>
    <n v="0"/>
  </r>
  <r>
    <x v="23"/>
    <x v="14"/>
    <n v="0"/>
  </r>
  <r>
    <x v="23"/>
    <x v="15"/>
    <n v="0"/>
  </r>
  <r>
    <x v="23"/>
    <x v="16"/>
    <n v="0"/>
  </r>
  <r>
    <x v="23"/>
    <x v="17"/>
    <n v="0"/>
  </r>
  <r>
    <x v="23"/>
    <x v="18"/>
    <n v="0"/>
  </r>
  <r>
    <x v="23"/>
    <x v="19"/>
    <n v="0"/>
  </r>
  <r>
    <x v="23"/>
    <x v="20"/>
    <n v="0"/>
  </r>
  <r>
    <x v="23"/>
    <x v="21"/>
    <n v="0"/>
  </r>
  <r>
    <x v="23"/>
    <x v="22"/>
    <n v="0"/>
  </r>
  <r>
    <x v="23"/>
    <x v="23"/>
    <n v="0"/>
  </r>
  <r>
    <x v="24"/>
    <x v="0"/>
    <n v="0"/>
  </r>
  <r>
    <x v="24"/>
    <x v="1"/>
    <n v="0"/>
  </r>
  <r>
    <x v="24"/>
    <x v="2"/>
    <n v="0"/>
  </r>
  <r>
    <x v="24"/>
    <x v="3"/>
    <n v="0"/>
  </r>
  <r>
    <x v="24"/>
    <x v="4"/>
    <n v="0"/>
  </r>
  <r>
    <x v="24"/>
    <x v="5"/>
    <n v="0"/>
  </r>
  <r>
    <x v="24"/>
    <x v="6"/>
    <n v="0"/>
  </r>
  <r>
    <x v="24"/>
    <x v="7"/>
    <n v="0"/>
  </r>
  <r>
    <x v="24"/>
    <x v="8"/>
    <n v="0"/>
  </r>
  <r>
    <x v="24"/>
    <x v="9"/>
    <n v="0"/>
  </r>
  <r>
    <x v="24"/>
    <x v="10"/>
    <n v="0"/>
  </r>
  <r>
    <x v="24"/>
    <x v="11"/>
    <n v="0"/>
  </r>
  <r>
    <x v="24"/>
    <x v="12"/>
    <n v="0"/>
  </r>
  <r>
    <x v="24"/>
    <x v="13"/>
    <n v="0"/>
  </r>
  <r>
    <x v="24"/>
    <x v="14"/>
    <n v="0"/>
  </r>
  <r>
    <x v="24"/>
    <x v="15"/>
    <n v="0"/>
  </r>
  <r>
    <x v="24"/>
    <x v="16"/>
    <n v="0"/>
  </r>
  <r>
    <x v="24"/>
    <x v="17"/>
    <n v="0"/>
  </r>
  <r>
    <x v="24"/>
    <x v="18"/>
    <n v="0"/>
  </r>
  <r>
    <x v="24"/>
    <x v="19"/>
    <n v="0"/>
  </r>
  <r>
    <x v="24"/>
    <x v="20"/>
    <n v="0"/>
  </r>
  <r>
    <x v="24"/>
    <x v="21"/>
    <n v="0"/>
  </r>
  <r>
    <x v="24"/>
    <x v="22"/>
    <n v="0"/>
  </r>
  <r>
    <x v="24"/>
    <x v="23"/>
    <n v="0"/>
  </r>
  <r>
    <x v="25"/>
    <x v="0"/>
    <n v="0"/>
  </r>
  <r>
    <x v="25"/>
    <x v="1"/>
    <n v="0"/>
  </r>
  <r>
    <x v="25"/>
    <x v="2"/>
    <n v="0"/>
  </r>
  <r>
    <x v="25"/>
    <x v="3"/>
    <n v="0"/>
  </r>
  <r>
    <x v="25"/>
    <x v="4"/>
    <n v="0"/>
  </r>
  <r>
    <x v="25"/>
    <x v="5"/>
    <n v="0"/>
  </r>
  <r>
    <x v="25"/>
    <x v="6"/>
    <n v="0"/>
  </r>
  <r>
    <x v="25"/>
    <x v="7"/>
    <n v="0"/>
  </r>
  <r>
    <x v="25"/>
    <x v="8"/>
    <n v="0"/>
  </r>
  <r>
    <x v="25"/>
    <x v="9"/>
    <n v="0"/>
  </r>
  <r>
    <x v="25"/>
    <x v="10"/>
    <n v="0"/>
  </r>
  <r>
    <x v="25"/>
    <x v="11"/>
    <n v="0"/>
  </r>
  <r>
    <x v="25"/>
    <x v="12"/>
    <n v="0"/>
  </r>
  <r>
    <x v="25"/>
    <x v="13"/>
    <n v="0"/>
  </r>
  <r>
    <x v="25"/>
    <x v="14"/>
    <n v="0"/>
  </r>
  <r>
    <x v="25"/>
    <x v="15"/>
    <n v="0"/>
  </r>
  <r>
    <x v="25"/>
    <x v="16"/>
    <n v="0"/>
  </r>
  <r>
    <x v="25"/>
    <x v="17"/>
    <n v="0"/>
  </r>
  <r>
    <x v="25"/>
    <x v="18"/>
    <n v="0"/>
  </r>
  <r>
    <x v="25"/>
    <x v="19"/>
    <n v="0"/>
  </r>
  <r>
    <x v="25"/>
    <x v="20"/>
    <n v="0"/>
  </r>
  <r>
    <x v="25"/>
    <x v="21"/>
    <n v="0"/>
  </r>
  <r>
    <x v="25"/>
    <x v="22"/>
    <n v="0"/>
  </r>
  <r>
    <x v="25"/>
    <x v="23"/>
    <n v="0"/>
  </r>
  <r>
    <x v="26"/>
    <x v="0"/>
    <n v="0"/>
  </r>
  <r>
    <x v="26"/>
    <x v="1"/>
    <n v="0"/>
  </r>
  <r>
    <x v="26"/>
    <x v="2"/>
    <n v="0"/>
  </r>
  <r>
    <x v="26"/>
    <x v="3"/>
    <n v="0"/>
  </r>
  <r>
    <x v="26"/>
    <x v="4"/>
    <n v="0"/>
  </r>
  <r>
    <x v="26"/>
    <x v="5"/>
    <n v="0"/>
  </r>
  <r>
    <x v="26"/>
    <x v="6"/>
    <n v="0"/>
  </r>
  <r>
    <x v="26"/>
    <x v="7"/>
    <n v="0"/>
  </r>
  <r>
    <x v="26"/>
    <x v="8"/>
    <n v="0"/>
  </r>
  <r>
    <x v="26"/>
    <x v="9"/>
    <n v="0"/>
  </r>
  <r>
    <x v="26"/>
    <x v="10"/>
    <n v="0"/>
  </r>
  <r>
    <x v="26"/>
    <x v="11"/>
    <n v="0"/>
  </r>
  <r>
    <x v="26"/>
    <x v="12"/>
    <n v="0"/>
  </r>
  <r>
    <x v="26"/>
    <x v="13"/>
    <n v="0"/>
  </r>
  <r>
    <x v="26"/>
    <x v="14"/>
    <n v="0"/>
  </r>
  <r>
    <x v="26"/>
    <x v="15"/>
    <n v="0"/>
  </r>
  <r>
    <x v="26"/>
    <x v="16"/>
    <n v="0"/>
  </r>
  <r>
    <x v="26"/>
    <x v="17"/>
    <n v="0"/>
  </r>
  <r>
    <x v="26"/>
    <x v="18"/>
    <n v="0"/>
  </r>
  <r>
    <x v="26"/>
    <x v="19"/>
    <n v="0"/>
  </r>
  <r>
    <x v="26"/>
    <x v="20"/>
    <n v="0"/>
  </r>
  <r>
    <x v="26"/>
    <x v="21"/>
    <n v="0"/>
  </r>
  <r>
    <x v="26"/>
    <x v="22"/>
    <n v="0"/>
  </r>
  <r>
    <x v="26"/>
    <x v="23"/>
    <n v="0"/>
  </r>
  <r>
    <x v="27"/>
    <x v="0"/>
    <n v="0"/>
  </r>
  <r>
    <x v="27"/>
    <x v="1"/>
    <n v="0"/>
  </r>
  <r>
    <x v="27"/>
    <x v="2"/>
    <n v="0"/>
  </r>
  <r>
    <x v="27"/>
    <x v="3"/>
    <n v="0"/>
  </r>
  <r>
    <x v="27"/>
    <x v="4"/>
    <n v="0"/>
  </r>
  <r>
    <x v="27"/>
    <x v="5"/>
    <n v="0"/>
  </r>
  <r>
    <x v="27"/>
    <x v="6"/>
    <n v="0"/>
  </r>
  <r>
    <x v="27"/>
    <x v="7"/>
    <n v="0"/>
  </r>
  <r>
    <x v="27"/>
    <x v="8"/>
    <n v="0"/>
  </r>
  <r>
    <x v="27"/>
    <x v="9"/>
    <n v="0"/>
  </r>
  <r>
    <x v="27"/>
    <x v="10"/>
    <n v="0"/>
  </r>
  <r>
    <x v="27"/>
    <x v="11"/>
    <n v="0"/>
  </r>
  <r>
    <x v="27"/>
    <x v="12"/>
    <n v="0"/>
  </r>
  <r>
    <x v="27"/>
    <x v="13"/>
    <n v="0"/>
  </r>
  <r>
    <x v="27"/>
    <x v="14"/>
    <n v="0"/>
  </r>
  <r>
    <x v="27"/>
    <x v="15"/>
    <n v="0"/>
  </r>
  <r>
    <x v="27"/>
    <x v="16"/>
    <n v="0"/>
  </r>
  <r>
    <x v="27"/>
    <x v="17"/>
    <n v="0"/>
  </r>
  <r>
    <x v="27"/>
    <x v="18"/>
    <n v="0"/>
  </r>
  <r>
    <x v="27"/>
    <x v="19"/>
    <n v="0"/>
  </r>
  <r>
    <x v="27"/>
    <x v="20"/>
    <n v="0"/>
  </r>
  <r>
    <x v="27"/>
    <x v="21"/>
    <n v="0"/>
  </r>
  <r>
    <x v="27"/>
    <x v="22"/>
    <n v="0"/>
  </r>
  <r>
    <x v="27"/>
    <x v="23"/>
    <n v="0"/>
  </r>
  <r>
    <x v="28"/>
    <x v="0"/>
    <n v="0"/>
  </r>
  <r>
    <x v="28"/>
    <x v="1"/>
    <n v="0"/>
  </r>
  <r>
    <x v="28"/>
    <x v="2"/>
    <n v="0"/>
  </r>
  <r>
    <x v="28"/>
    <x v="3"/>
    <n v="0"/>
  </r>
  <r>
    <x v="28"/>
    <x v="4"/>
    <n v="0"/>
  </r>
  <r>
    <x v="28"/>
    <x v="5"/>
    <n v="0"/>
  </r>
  <r>
    <x v="28"/>
    <x v="6"/>
    <n v="0"/>
  </r>
  <r>
    <x v="28"/>
    <x v="7"/>
    <n v="0"/>
  </r>
  <r>
    <x v="28"/>
    <x v="8"/>
    <n v="0"/>
  </r>
  <r>
    <x v="28"/>
    <x v="9"/>
    <n v="0"/>
  </r>
  <r>
    <x v="28"/>
    <x v="10"/>
    <n v="0"/>
  </r>
  <r>
    <x v="28"/>
    <x v="11"/>
    <n v="0"/>
  </r>
  <r>
    <x v="28"/>
    <x v="12"/>
    <n v="0"/>
  </r>
  <r>
    <x v="28"/>
    <x v="13"/>
    <n v="0"/>
  </r>
  <r>
    <x v="28"/>
    <x v="14"/>
    <n v="0"/>
  </r>
  <r>
    <x v="28"/>
    <x v="15"/>
    <n v="0"/>
  </r>
  <r>
    <x v="28"/>
    <x v="16"/>
    <n v="0"/>
  </r>
  <r>
    <x v="28"/>
    <x v="17"/>
    <n v="0"/>
  </r>
  <r>
    <x v="28"/>
    <x v="18"/>
    <n v="0"/>
  </r>
  <r>
    <x v="28"/>
    <x v="19"/>
    <n v="0"/>
  </r>
  <r>
    <x v="28"/>
    <x v="20"/>
    <n v="0"/>
  </r>
  <r>
    <x v="28"/>
    <x v="21"/>
    <n v="0"/>
  </r>
  <r>
    <x v="28"/>
    <x v="22"/>
    <n v="0"/>
  </r>
  <r>
    <x v="28"/>
    <x v="23"/>
    <n v="0"/>
  </r>
  <r>
    <x v="29"/>
    <x v="0"/>
    <n v="0"/>
  </r>
  <r>
    <x v="29"/>
    <x v="1"/>
    <n v="0"/>
  </r>
  <r>
    <x v="29"/>
    <x v="2"/>
    <n v="0"/>
  </r>
  <r>
    <x v="29"/>
    <x v="3"/>
    <n v="0"/>
  </r>
  <r>
    <x v="29"/>
    <x v="4"/>
    <n v="0"/>
  </r>
  <r>
    <x v="29"/>
    <x v="5"/>
    <n v="0"/>
  </r>
  <r>
    <x v="29"/>
    <x v="6"/>
    <n v="0"/>
  </r>
  <r>
    <x v="29"/>
    <x v="7"/>
    <n v="0"/>
  </r>
  <r>
    <x v="29"/>
    <x v="8"/>
    <n v="0"/>
  </r>
  <r>
    <x v="29"/>
    <x v="9"/>
    <n v="0"/>
  </r>
  <r>
    <x v="29"/>
    <x v="10"/>
    <n v="0"/>
  </r>
  <r>
    <x v="29"/>
    <x v="11"/>
    <n v="0"/>
  </r>
  <r>
    <x v="29"/>
    <x v="12"/>
    <n v="0"/>
  </r>
  <r>
    <x v="29"/>
    <x v="13"/>
    <n v="0"/>
  </r>
  <r>
    <x v="29"/>
    <x v="14"/>
    <n v="0"/>
  </r>
  <r>
    <x v="29"/>
    <x v="15"/>
    <n v="0"/>
  </r>
  <r>
    <x v="29"/>
    <x v="16"/>
    <n v="0"/>
  </r>
  <r>
    <x v="29"/>
    <x v="17"/>
    <n v="0"/>
  </r>
  <r>
    <x v="29"/>
    <x v="18"/>
    <n v="0"/>
  </r>
  <r>
    <x v="29"/>
    <x v="19"/>
    <n v="0"/>
  </r>
  <r>
    <x v="29"/>
    <x v="20"/>
    <n v="0"/>
  </r>
  <r>
    <x v="29"/>
    <x v="21"/>
    <n v="0"/>
  </r>
  <r>
    <x v="29"/>
    <x v="22"/>
    <n v="0"/>
  </r>
  <r>
    <x v="29"/>
    <x v="23"/>
    <n v="0"/>
  </r>
  <r>
    <x v="30"/>
    <x v="0"/>
    <n v="0"/>
  </r>
  <r>
    <x v="30"/>
    <x v="1"/>
    <n v="0"/>
  </r>
  <r>
    <x v="30"/>
    <x v="2"/>
    <n v="0"/>
  </r>
  <r>
    <x v="30"/>
    <x v="3"/>
    <n v="0"/>
  </r>
  <r>
    <x v="30"/>
    <x v="4"/>
    <n v="0"/>
  </r>
  <r>
    <x v="30"/>
    <x v="5"/>
    <n v="0"/>
  </r>
  <r>
    <x v="30"/>
    <x v="6"/>
    <n v="0"/>
  </r>
  <r>
    <x v="30"/>
    <x v="7"/>
    <n v="0"/>
  </r>
  <r>
    <x v="30"/>
    <x v="8"/>
    <n v="0"/>
  </r>
  <r>
    <x v="30"/>
    <x v="9"/>
    <n v="0"/>
  </r>
  <r>
    <x v="30"/>
    <x v="10"/>
    <n v="0"/>
  </r>
  <r>
    <x v="30"/>
    <x v="11"/>
    <n v="0"/>
  </r>
  <r>
    <x v="30"/>
    <x v="12"/>
    <n v="0"/>
  </r>
  <r>
    <x v="30"/>
    <x v="13"/>
    <n v="0"/>
  </r>
  <r>
    <x v="30"/>
    <x v="14"/>
    <n v="0"/>
  </r>
  <r>
    <x v="30"/>
    <x v="15"/>
    <n v="0"/>
  </r>
  <r>
    <x v="30"/>
    <x v="16"/>
    <n v="0"/>
  </r>
  <r>
    <x v="30"/>
    <x v="17"/>
    <n v="0"/>
  </r>
  <r>
    <x v="30"/>
    <x v="18"/>
    <n v="0"/>
  </r>
  <r>
    <x v="30"/>
    <x v="19"/>
    <n v="0"/>
  </r>
  <r>
    <x v="30"/>
    <x v="20"/>
    <n v="0"/>
  </r>
  <r>
    <x v="30"/>
    <x v="21"/>
    <n v="0"/>
  </r>
  <r>
    <x v="30"/>
    <x v="22"/>
    <n v="0"/>
  </r>
  <r>
    <x v="30"/>
    <x v="23"/>
    <n v="0"/>
  </r>
  <r>
    <x v="31"/>
    <x v="0"/>
    <n v="0"/>
  </r>
  <r>
    <x v="31"/>
    <x v="1"/>
    <n v="0"/>
  </r>
  <r>
    <x v="31"/>
    <x v="2"/>
    <n v="0"/>
  </r>
  <r>
    <x v="31"/>
    <x v="3"/>
    <n v="0"/>
  </r>
  <r>
    <x v="31"/>
    <x v="4"/>
    <n v="0"/>
  </r>
  <r>
    <x v="31"/>
    <x v="5"/>
    <n v="0"/>
  </r>
  <r>
    <x v="31"/>
    <x v="6"/>
    <n v="0"/>
  </r>
  <r>
    <x v="31"/>
    <x v="7"/>
    <n v="0"/>
  </r>
  <r>
    <x v="31"/>
    <x v="8"/>
    <n v="0"/>
  </r>
  <r>
    <x v="31"/>
    <x v="9"/>
    <n v="0"/>
  </r>
  <r>
    <x v="31"/>
    <x v="10"/>
    <n v="0"/>
  </r>
  <r>
    <x v="31"/>
    <x v="11"/>
    <n v="0"/>
  </r>
  <r>
    <x v="31"/>
    <x v="12"/>
    <n v="0"/>
  </r>
  <r>
    <x v="31"/>
    <x v="13"/>
    <n v="0"/>
  </r>
  <r>
    <x v="31"/>
    <x v="14"/>
    <n v="0"/>
  </r>
  <r>
    <x v="31"/>
    <x v="15"/>
    <n v="0"/>
  </r>
  <r>
    <x v="31"/>
    <x v="16"/>
    <n v="0"/>
  </r>
  <r>
    <x v="31"/>
    <x v="17"/>
    <n v="0"/>
  </r>
  <r>
    <x v="31"/>
    <x v="18"/>
    <n v="0"/>
  </r>
  <r>
    <x v="31"/>
    <x v="19"/>
    <n v="0"/>
  </r>
  <r>
    <x v="31"/>
    <x v="20"/>
    <n v="0"/>
  </r>
  <r>
    <x v="31"/>
    <x v="21"/>
    <n v="0"/>
  </r>
  <r>
    <x v="31"/>
    <x v="22"/>
    <n v="0"/>
  </r>
  <r>
    <x v="31"/>
    <x v="23"/>
    <n v="0"/>
  </r>
  <r>
    <x v="32"/>
    <x v="0"/>
    <n v="0"/>
  </r>
  <r>
    <x v="32"/>
    <x v="1"/>
    <n v="0"/>
  </r>
  <r>
    <x v="32"/>
    <x v="2"/>
    <n v="0"/>
  </r>
  <r>
    <x v="32"/>
    <x v="3"/>
    <n v="0"/>
  </r>
  <r>
    <x v="32"/>
    <x v="4"/>
    <n v="0"/>
  </r>
  <r>
    <x v="32"/>
    <x v="5"/>
    <n v="0"/>
  </r>
  <r>
    <x v="32"/>
    <x v="6"/>
    <n v="0"/>
  </r>
  <r>
    <x v="32"/>
    <x v="7"/>
    <n v="0"/>
  </r>
  <r>
    <x v="32"/>
    <x v="8"/>
    <n v="0"/>
  </r>
  <r>
    <x v="32"/>
    <x v="9"/>
    <n v="0"/>
  </r>
  <r>
    <x v="32"/>
    <x v="10"/>
    <n v="0"/>
  </r>
  <r>
    <x v="32"/>
    <x v="11"/>
    <n v="0"/>
  </r>
  <r>
    <x v="32"/>
    <x v="12"/>
    <n v="0"/>
  </r>
  <r>
    <x v="32"/>
    <x v="13"/>
    <n v="0"/>
  </r>
  <r>
    <x v="32"/>
    <x v="14"/>
    <n v="0"/>
  </r>
  <r>
    <x v="32"/>
    <x v="15"/>
    <n v="0"/>
  </r>
  <r>
    <x v="32"/>
    <x v="16"/>
    <n v="0"/>
  </r>
  <r>
    <x v="32"/>
    <x v="17"/>
    <n v="0"/>
  </r>
  <r>
    <x v="32"/>
    <x v="18"/>
    <n v="0"/>
  </r>
  <r>
    <x v="32"/>
    <x v="19"/>
    <n v="0"/>
  </r>
  <r>
    <x v="32"/>
    <x v="20"/>
    <n v="0"/>
  </r>
  <r>
    <x v="32"/>
    <x v="21"/>
    <n v="0"/>
  </r>
  <r>
    <x v="32"/>
    <x v="22"/>
    <n v="0"/>
  </r>
  <r>
    <x v="32"/>
    <x v="23"/>
    <n v="0"/>
  </r>
  <r>
    <x v="33"/>
    <x v="0"/>
    <n v="0"/>
  </r>
  <r>
    <x v="33"/>
    <x v="1"/>
    <n v="0"/>
  </r>
  <r>
    <x v="33"/>
    <x v="2"/>
    <n v="0"/>
  </r>
  <r>
    <x v="33"/>
    <x v="3"/>
    <n v="0"/>
  </r>
  <r>
    <x v="33"/>
    <x v="4"/>
    <n v="0"/>
  </r>
  <r>
    <x v="33"/>
    <x v="5"/>
    <n v="0"/>
  </r>
  <r>
    <x v="33"/>
    <x v="6"/>
    <n v="0"/>
  </r>
  <r>
    <x v="33"/>
    <x v="7"/>
    <n v="0"/>
  </r>
  <r>
    <x v="33"/>
    <x v="8"/>
    <n v="0"/>
  </r>
  <r>
    <x v="33"/>
    <x v="9"/>
    <n v="0"/>
  </r>
  <r>
    <x v="33"/>
    <x v="10"/>
    <n v="0"/>
  </r>
  <r>
    <x v="33"/>
    <x v="11"/>
    <n v="0"/>
  </r>
  <r>
    <x v="33"/>
    <x v="12"/>
    <n v="0"/>
  </r>
  <r>
    <x v="33"/>
    <x v="13"/>
    <n v="0"/>
  </r>
  <r>
    <x v="33"/>
    <x v="14"/>
    <n v="0"/>
  </r>
  <r>
    <x v="33"/>
    <x v="15"/>
    <n v="0"/>
  </r>
  <r>
    <x v="33"/>
    <x v="16"/>
    <n v="0"/>
  </r>
  <r>
    <x v="33"/>
    <x v="17"/>
    <n v="0"/>
  </r>
  <r>
    <x v="33"/>
    <x v="18"/>
    <n v="0"/>
  </r>
  <r>
    <x v="33"/>
    <x v="19"/>
    <n v="0"/>
  </r>
  <r>
    <x v="33"/>
    <x v="20"/>
    <n v="0"/>
  </r>
  <r>
    <x v="33"/>
    <x v="21"/>
    <n v="0"/>
  </r>
  <r>
    <x v="33"/>
    <x v="22"/>
    <n v="0"/>
  </r>
  <r>
    <x v="33"/>
    <x v="23"/>
    <n v="0"/>
  </r>
  <r>
    <x v="34"/>
    <x v="0"/>
    <n v="0"/>
  </r>
  <r>
    <x v="34"/>
    <x v="1"/>
    <n v="0"/>
  </r>
  <r>
    <x v="34"/>
    <x v="2"/>
    <n v="0"/>
  </r>
  <r>
    <x v="34"/>
    <x v="3"/>
    <n v="0"/>
  </r>
  <r>
    <x v="34"/>
    <x v="4"/>
    <n v="0"/>
  </r>
  <r>
    <x v="34"/>
    <x v="5"/>
    <n v="0"/>
  </r>
  <r>
    <x v="34"/>
    <x v="6"/>
    <n v="0"/>
  </r>
  <r>
    <x v="34"/>
    <x v="7"/>
    <n v="0"/>
  </r>
  <r>
    <x v="34"/>
    <x v="8"/>
    <n v="0"/>
  </r>
  <r>
    <x v="34"/>
    <x v="9"/>
    <n v="0"/>
  </r>
  <r>
    <x v="34"/>
    <x v="10"/>
    <n v="0"/>
  </r>
  <r>
    <x v="34"/>
    <x v="11"/>
    <n v="0"/>
  </r>
  <r>
    <x v="34"/>
    <x v="12"/>
    <n v="0"/>
  </r>
  <r>
    <x v="34"/>
    <x v="13"/>
    <n v="0"/>
  </r>
  <r>
    <x v="34"/>
    <x v="14"/>
    <n v="0"/>
  </r>
  <r>
    <x v="34"/>
    <x v="15"/>
    <n v="0"/>
  </r>
  <r>
    <x v="34"/>
    <x v="16"/>
    <n v="0"/>
  </r>
  <r>
    <x v="34"/>
    <x v="17"/>
    <n v="0"/>
  </r>
  <r>
    <x v="34"/>
    <x v="18"/>
    <n v="0"/>
  </r>
  <r>
    <x v="34"/>
    <x v="19"/>
    <n v="0"/>
  </r>
  <r>
    <x v="34"/>
    <x v="20"/>
    <n v="0"/>
  </r>
  <r>
    <x v="34"/>
    <x v="21"/>
    <n v="0"/>
  </r>
  <r>
    <x v="34"/>
    <x v="22"/>
    <n v="0"/>
  </r>
  <r>
    <x v="34"/>
    <x v="23"/>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PivotTable2" cacheId="1"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18">
  <location ref="E4:G30" firstHeaderRow="1" firstDataRow="2" firstDataCol="1"/>
  <pivotFields count="3">
    <pivotField axis="axisCol" showAll="0" sortType="ascending">
      <items count="36">
        <item x="0"/>
        <item h="1" x="1"/>
        <item h="1" x="2"/>
        <item h="1" x="3"/>
        <item h="1" x="4"/>
        <item h="1" x="5"/>
        <item h="1" x="6"/>
        <item h="1" x="7"/>
        <item h="1" x="8"/>
        <item h="1" x="9"/>
        <item h="1" x="10"/>
        <item h="1" x="11"/>
        <item h="1" x="12"/>
        <item h="1" x="13"/>
        <item h="1" x="14"/>
        <item h="1" x="15"/>
        <item h="1" x="16"/>
        <item h="1" x="17"/>
        <item h="1" x="18"/>
        <item h="1" x="19"/>
        <item h="1" x="20"/>
        <item h="1" x="21"/>
        <item h="1" x="22"/>
        <item h="1" x="23"/>
        <item h="1" x="24"/>
        <item h="1" x="25"/>
        <item h="1" x="26"/>
        <item h="1" x="27"/>
        <item h="1" x="28"/>
        <item h="1" x="29"/>
        <item h="1" x="30"/>
        <item h="1" x="31"/>
        <item h="1" x="32"/>
        <item h="1" x="33"/>
        <item h="1" x="34"/>
        <item t="default"/>
      </items>
    </pivotField>
    <pivotField axis="axisRow" numFmtId="49" showAll="0" defaultSubtotal="0">
      <items count="24">
        <item x="12"/>
        <item x="13"/>
        <item x="14"/>
        <item x="15"/>
        <item x="16"/>
        <item x="17"/>
        <item x="18"/>
        <item x="19"/>
        <item x="20"/>
        <item x="21"/>
        <item x="22"/>
        <item x="23"/>
        <item x="0"/>
        <item x="1"/>
        <item x="2"/>
        <item x="3"/>
        <item x="4"/>
        <item x="5"/>
        <item x="6"/>
        <item x="7"/>
        <item x="8"/>
        <item x="9"/>
        <item x="10"/>
        <item x="11"/>
      </items>
    </pivotField>
    <pivotField showAll="0" defaultSubtotal="0"/>
  </pivotFields>
  <rowFields count="1">
    <field x="1"/>
  </rowFields>
  <rowItems count="25">
    <i>
      <x/>
    </i>
    <i>
      <x v="1"/>
    </i>
    <i>
      <x v="2"/>
    </i>
    <i>
      <x v="3"/>
    </i>
    <i>
      <x v="4"/>
    </i>
    <i>
      <x v="5"/>
    </i>
    <i>
      <x v="6"/>
    </i>
    <i>
      <x v="7"/>
    </i>
    <i>
      <x v="8"/>
    </i>
    <i>
      <x v="9"/>
    </i>
    <i>
      <x v="10"/>
    </i>
    <i>
      <x v="11"/>
    </i>
    <i>
      <x v="12"/>
    </i>
    <i>
      <x v="13"/>
    </i>
    <i>
      <x v="14"/>
    </i>
    <i>
      <x v="15"/>
    </i>
    <i>
      <x v="16"/>
    </i>
    <i>
      <x v="17"/>
    </i>
    <i>
      <x v="18"/>
    </i>
    <i>
      <x v="19"/>
    </i>
    <i>
      <x v="20"/>
    </i>
    <i>
      <x v="21"/>
    </i>
    <i>
      <x v="22"/>
    </i>
    <i>
      <x v="23"/>
    </i>
    <i t="grand">
      <x/>
    </i>
  </rowItems>
  <colFields count="1">
    <field x="0"/>
  </colFields>
  <colItems count="2">
    <i>
      <x/>
    </i>
    <i t="grand">
      <x/>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9" cacheId="0" applyNumberFormats="0" applyBorderFormats="0" applyFontFormats="0" applyPatternFormats="0" applyAlignmentFormats="0" applyWidthHeightFormats="1" dataCaption="Values" updatedVersion="4" minRefreshableVersion="3" useAutoFormatting="1" itemPrintTitles="1" createdVersion="6" indent="0" outline="1" outlineData="1" multipleFieldFilters="0" chartFormat="3">
  <location ref="E45:G71" firstHeaderRow="1" firstDataRow="2" firstDataCol="1"/>
  <pivotFields count="3">
    <pivotField axis="axisCol" showAll="0">
      <items count="36">
        <item x="0"/>
        <item h="1" x="1"/>
        <item h="1" x="2"/>
        <item h="1" x="3"/>
        <item h="1" x="4"/>
        <item h="1" x="5"/>
        <item h="1" x="6"/>
        <item h="1" x="7"/>
        <item h="1" x="8"/>
        <item h="1" x="9"/>
        <item h="1" x="10"/>
        <item h="1" x="11"/>
        <item h="1" x="12"/>
        <item h="1" x="13"/>
        <item h="1" x="14"/>
        <item h="1" x="15"/>
        <item h="1" x="16"/>
        <item h="1" x="17"/>
        <item h="1" x="18"/>
        <item h="1" x="19"/>
        <item h="1" x="20"/>
        <item h="1" x="21"/>
        <item h="1" x="22"/>
        <item h="1" x="23"/>
        <item h="1" x="24"/>
        <item h="1" x="25"/>
        <item h="1" x="26"/>
        <item h="1" x="27"/>
        <item h="1" x="28"/>
        <item h="1" x="29"/>
        <item h="1" x="30"/>
        <item h="1" x="31"/>
        <item h="1" x="32"/>
        <item h="1" x="33"/>
        <item h="1" x="34"/>
        <item t="default"/>
      </items>
    </pivotField>
    <pivotField axis="axisRow" numFmtId="49" showAll="0">
      <items count="25">
        <item x="0"/>
        <item x="1"/>
        <item x="2"/>
        <item x="3"/>
        <item x="4"/>
        <item x="5"/>
        <item x="6"/>
        <item x="7"/>
        <item x="8"/>
        <item x="9"/>
        <item x="10"/>
        <item x="11"/>
        <item x="12"/>
        <item x="13"/>
        <item x="14"/>
        <item x="15"/>
        <item x="16"/>
        <item x="17"/>
        <item x="18"/>
        <item x="19"/>
        <item x="20"/>
        <item x="21"/>
        <item x="22"/>
        <item x="23"/>
        <item t="default"/>
      </items>
    </pivotField>
    <pivotField dataField="1" showAll="0"/>
  </pivotFields>
  <rowFields count="1">
    <field x="1"/>
  </rowFields>
  <rowItems count="25">
    <i>
      <x/>
    </i>
    <i>
      <x v="1"/>
    </i>
    <i>
      <x v="2"/>
    </i>
    <i>
      <x v="3"/>
    </i>
    <i>
      <x v="4"/>
    </i>
    <i>
      <x v="5"/>
    </i>
    <i>
      <x v="6"/>
    </i>
    <i>
      <x v="7"/>
    </i>
    <i>
      <x v="8"/>
    </i>
    <i>
      <x v="9"/>
    </i>
    <i>
      <x v="10"/>
    </i>
    <i>
      <x v="11"/>
    </i>
    <i>
      <x v="12"/>
    </i>
    <i>
      <x v="13"/>
    </i>
    <i>
      <x v="14"/>
    </i>
    <i>
      <x v="15"/>
    </i>
    <i>
      <x v="16"/>
    </i>
    <i>
      <x v="17"/>
    </i>
    <i>
      <x v="18"/>
    </i>
    <i>
      <x v="19"/>
    </i>
    <i>
      <x v="20"/>
    </i>
    <i>
      <x v="21"/>
    </i>
    <i>
      <x v="22"/>
    </i>
    <i>
      <x v="23"/>
    </i>
    <i t="grand">
      <x/>
    </i>
  </rowItems>
  <colFields count="1">
    <field x="0"/>
  </colFields>
  <colItems count="2">
    <i>
      <x/>
    </i>
    <i t="grand">
      <x/>
    </i>
  </colItems>
  <dataFields count="1">
    <dataField name="Sum of ED Attendances" fld="2" baseField="1" baseItem="8"/>
  </dataFields>
  <chartFormats count="35">
    <chartFormat chart="2" format="100" series="1">
      <pivotArea type="data" outline="0" fieldPosition="0">
        <references count="2">
          <reference field="4294967294" count="1" selected="0">
            <x v="0"/>
          </reference>
          <reference field="0" count="1" selected="0">
            <x v="0"/>
          </reference>
        </references>
      </pivotArea>
    </chartFormat>
    <chartFormat chart="2" format="101" series="1">
      <pivotArea type="data" outline="0" fieldPosition="0">
        <references count="2">
          <reference field="4294967294" count="1" selected="0">
            <x v="0"/>
          </reference>
          <reference field="0" count="1" selected="0">
            <x v="1"/>
          </reference>
        </references>
      </pivotArea>
    </chartFormat>
    <chartFormat chart="2" format="102" series="1">
      <pivotArea type="data" outline="0" fieldPosition="0">
        <references count="2">
          <reference field="4294967294" count="1" selected="0">
            <x v="0"/>
          </reference>
          <reference field="0" count="1" selected="0">
            <x v="2"/>
          </reference>
        </references>
      </pivotArea>
    </chartFormat>
    <chartFormat chart="2" format="103" series="1">
      <pivotArea type="data" outline="0" fieldPosition="0">
        <references count="2">
          <reference field="4294967294" count="1" selected="0">
            <x v="0"/>
          </reference>
          <reference field="0" count="1" selected="0">
            <x v="4"/>
          </reference>
        </references>
      </pivotArea>
    </chartFormat>
    <chartFormat chart="2" format="104" series="1">
      <pivotArea type="data" outline="0" fieldPosition="0">
        <references count="2">
          <reference field="4294967294" count="1" selected="0">
            <x v="0"/>
          </reference>
          <reference field="0" count="1" selected="0">
            <x v="5"/>
          </reference>
        </references>
      </pivotArea>
    </chartFormat>
    <chartFormat chart="2" format="105" series="1">
      <pivotArea type="data" outline="0" fieldPosition="0">
        <references count="2">
          <reference field="4294967294" count="1" selected="0">
            <x v="0"/>
          </reference>
          <reference field="0" count="1" selected="0">
            <x v="6"/>
          </reference>
        </references>
      </pivotArea>
    </chartFormat>
    <chartFormat chart="2" format="106" series="1">
      <pivotArea type="data" outline="0" fieldPosition="0">
        <references count="2">
          <reference field="4294967294" count="1" selected="0">
            <x v="0"/>
          </reference>
          <reference field="0" count="1" selected="0">
            <x v="7"/>
          </reference>
        </references>
      </pivotArea>
    </chartFormat>
    <chartFormat chart="2" format="107" series="1">
      <pivotArea type="data" outline="0" fieldPosition="0">
        <references count="2">
          <reference field="4294967294" count="1" selected="0">
            <x v="0"/>
          </reference>
          <reference field="0" count="1" selected="0">
            <x v="8"/>
          </reference>
        </references>
      </pivotArea>
    </chartFormat>
    <chartFormat chart="2" format="108" series="1">
      <pivotArea type="data" outline="0" fieldPosition="0">
        <references count="2">
          <reference field="4294967294" count="1" selected="0">
            <x v="0"/>
          </reference>
          <reference field="0" count="1" selected="0">
            <x v="9"/>
          </reference>
        </references>
      </pivotArea>
    </chartFormat>
    <chartFormat chart="2" format="109" series="1">
      <pivotArea type="data" outline="0" fieldPosition="0">
        <references count="2">
          <reference field="4294967294" count="1" selected="0">
            <x v="0"/>
          </reference>
          <reference field="0" count="1" selected="0">
            <x v="10"/>
          </reference>
        </references>
      </pivotArea>
    </chartFormat>
    <chartFormat chart="2" format="110" series="1">
      <pivotArea type="data" outline="0" fieldPosition="0">
        <references count="2">
          <reference field="4294967294" count="1" selected="0">
            <x v="0"/>
          </reference>
          <reference field="0" count="1" selected="0">
            <x v="11"/>
          </reference>
        </references>
      </pivotArea>
    </chartFormat>
    <chartFormat chart="2" format="111" series="1">
      <pivotArea type="data" outline="0" fieldPosition="0">
        <references count="2">
          <reference field="4294967294" count="1" selected="0">
            <x v="0"/>
          </reference>
          <reference field="0" count="1" selected="0">
            <x v="12"/>
          </reference>
        </references>
      </pivotArea>
    </chartFormat>
    <chartFormat chart="2" format="112" series="1">
      <pivotArea type="data" outline="0" fieldPosition="0">
        <references count="2">
          <reference field="4294967294" count="1" selected="0">
            <x v="0"/>
          </reference>
          <reference field="0" count="1" selected="0">
            <x v="13"/>
          </reference>
        </references>
      </pivotArea>
    </chartFormat>
    <chartFormat chart="2" format="113" series="1">
      <pivotArea type="data" outline="0" fieldPosition="0">
        <references count="2">
          <reference field="4294967294" count="1" selected="0">
            <x v="0"/>
          </reference>
          <reference field="0" count="1" selected="0">
            <x v="14"/>
          </reference>
        </references>
      </pivotArea>
    </chartFormat>
    <chartFormat chart="2" format="114" series="1">
      <pivotArea type="data" outline="0" fieldPosition="0">
        <references count="2">
          <reference field="4294967294" count="1" selected="0">
            <x v="0"/>
          </reference>
          <reference field="0" count="1" selected="0">
            <x v="15"/>
          </reference>
        </references>
      </pivotArea>
    </chartFormat>
    <chartFormat chart="2" format="115" series="1">
      <pivotArea type="data" outline="0" fieldPosition="0">
        <references count="2">
          <reference field="4294967294" count="1" selected="0">
            <x v="0"/>
          </reference>
          <reference field="0" count="1" selected="0">
            <x v="16"/>
          </reference>
        </references>
      </pivotArea>
    </chartFormat>
    <chartFormat chart="2" format="116" series="1">
      <pivotArea type="data" outline="0" fieldPosition="0">
        <references count="2">
          <reference field="4294967294" count="1" selected="0">
            <x v="0"/>
          </reference>
          <reference field="0" count="1" selected="0">
            <x v="17"/>
          </reference>
        </references>
      </pivotArea>
    </chartFormat>
    <chartFormat chart="2" format="117" series="1">
      <pivotArea type="data" outline="0" fieldPosition="0">
        <references count="2">
          <reference field="4294967294" count="1" selected="0">
            <x v="0"/>
          </reference>
          <reference field="0" count="1" selected="0">
            <x v="18"/>
          </reference>
        </references>
      </pivotArea>
    </chartFormat>
    <chartFormat chart="2" format="118" series="1">
      <pivotArea type="data" outline="0" fieldPosition="0">
        <references count="2">
          <reference field="4294967294" count="1" selected="0">
            <x v="0"/>
          </reference>
          <reference field="0" count="1" selected="0">
            <x v="19"/>
          </reference>
        </references>
      </pivotArea>
    </chartFormat>
    <chartFormat chart="2" format="119" series="1">
      <pivotArea type="data" outline="0" fieldPosition="0">
        <references count="2">
          <reference field="4294967294" count="1" selected="0">
            <x v="0"/>
          </reference>
          <reference field="0" count="1" selected="0">
            <x v="3"/>
          </reference>
        </references>
      </pivotArea>
    </chartFormat>
    <chartFormat chart="2" format="120" series="1">
      <pivotArea type="data" outline="0" fieldPosition="0">
        <references count="2">
          <reference field="4294967294" count="1" selected="0">
            <x v="0"/>
          </reference>
          <reference field="0" count="1" selected="0">
            <x v="20"/>
          </reference>
        </references>
      </pivotArea>
    </chartFormat>
    <chartFormat chart="2" format="121" series="1">
      <pivotArea type="data" outline="0" fieldPosition="0">
        <references count="2">
          <reference field="4294967294" count="1" selected="0">
            <x v="0"/>
          </reference>
          <reference field="0" count="1" selected="0">
            <x v="21"/>
          </reference>
        </references>
      </pivotArea>
    </chartFormat>
    <chartFormat chart="2" format="122" series="1">
      <pivotArea type="data" outline="0" fieldPosition="0">
        <references count="2">
          <reference field="4294967294" count="1" selected="0">
            <x v="0"/>
          </reference>
          <reference field="0" count="1" selected="0">
            <x v="22"/>
          </reference>
        </references>
      </pivotArea>
    </chartFormat>
    <chartFormat chart="2" format="123" series="1">
      <pivotArea type="data" outline="0" fieldPosition="0">
        <references count="2">
          <reference field="4294967294" count="1" selected="0">
            <x v="0"/>
          </reference>
          <reference field="0" count="1" selected="0">
            <x v="23"/>
          </reference>
        </references>
      </pivotArea>
    </chartFormat>
    <chartFormat chart="2" format="124" series="1">
      <pivotArea type="data" outline="0" fieldPosition="0">
        <references count="2">
          <reference field="4294967294" count="1" selected="0">
            <x v="0"/>
          </reference>
          <reference field="0" count="1" selected="0">
            <x v="24"/>
          </reference>
        </references>
      </pivotArea>
    </chartFormat>
    <chartFormat chart="2" format="125" series="1">
      <pivotArea type="data" outline="0" fieldPosition="0">
        <references count="2">
          <reference field="4294967294" count="1" selected="0">
            <x v="0"/>
          </reference>
          <reference field="0" count="1" selected="0">
            <x v="25"/>
          </reference>
        </references>
      </pivotArea>
    </chartFormat>
    <chartFormat chart="2" format="126" series="1">
      <pivotArea type="data" outline="0" fieldPosition="0">
        <references count="2">
          <reference field="4294967294" count="1" selected="0">
            <x v="0"/>
          </reference>
          <reference field="0" count="1" selected="0">
            <x v="26"/>
          </reference>
        </references>
      </pivotArea>
    </chartFormat>
    <chartFormat chart="2" format="127" series="1">
      <pivotArea type="data" outline="0" fieldPosition="0">
        <references count="2">
          <reference field="4294967294" count="1" selected="0">
            <x v="0"/>
          </reference>
          <reference field="0" count="1" selected="0">
            <x v="27"/>
          </reference>
        </references>
      </pivotArea>
    </chartFormat>
    <chartFormat chart="2" format="128" series="1">
      <pivotArea type="data" outline="0" fieldPosition="0">
        <references count="2">
          <reference field="4294967294" count="1" selected="0">
            <x v="0"/>
          </reference>
          <reference field="0" count="1" selected="0">
            <x v="28"/>
          </reference>
        </references>
      </pivotArea>
    </chartFormat>
    <chartFormat chart="2" format="129" series="1">
      <pivotArea type="data" outline="0" fieldPosition="0">
        <references count="2">
          <reference field="4294967294" count="1" selected="0">
            <x v="0"/>
          </reference>
          <reference field="0" count="1" selected="0">
            <x v="29"/>
          </reference>
        </references>
      </pivotArea>
    </chartFormat>
    <chartFormat chart="2" format="130" series="1">
      <pivotArea type="data" outline="0" fieldPosition="0">
        <references count="2">
          <reference field="4294967294" count="1" selected="0">
            <x v="0"/>
          </reference>
          <reference field="0" count="1" selected="0">
            <x v="30"/>
          </reference>
        </references>
      </pivotArea>
    </chartFormat>
    <chartFormat chart="2" format="131" series="1">
      <pivotArea type="data" outline="0" fieldPosition="0">
        <references count="2">
          <reference field="4294967294" count="1" selected="0">
            <x v="0"/>
          </reference>
          <reference field="0" count="1" selected="0">
            <x v="31"/>
          </reference>
        </references>
      </pivotArea>
    </chartFormat>
    <chartFormat chart="2" format="132" series="1">
      <pivotArea type="data" outline="0" fieldPosition="0">
        <references count="2">
          <reference field="4294967294" count="1" selected="0">
            <x v="0"/>
          </reference>
          <reference field="0" count="1" selected="0">
            <x v="32"/>
          </reference>
        </references>
      </pivotArea>
    </chartFormat>
    <chartFormat chart="2" format="133" series="1">
      <pivotArea type="data" outline="0" fieldPosition="0">
        <references count="2">
          <reference field="4294967294" count="1" selected="0">
            <x v="0"/>
          </reference>
          <reference field="0" count="1" selected="0">
            <x v="33"/>
          </reference>
        </references>
      </pivotArea>
    </chartFormat>
    <chartFormat chart="2" format="134" series="1">
      <pivotArea type="data" outline="0" fieldPosition="0">
        <references count="2">
          <reference field="4294967294" count="1" selected="0">
            <x v="0"/>
          </reference>
          <reference field="0" count="1" selected="0">
            <x v="34"/>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4" cacheId="1"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7">
  <location ref="F136:H162" firstHeaderRow="1" firstDataRow="2" firstDataCol="1"/>
  <pivotFields count="3">
    <pivotField axis="axisCol" showAll="0" sortType="descending">
      <items count="36">
        <item h="1" x="34"/>
        <item h="1" x="33"/>
        <item h="1" x="32"/>
        <item h="1" x="31"/>
        <item h="1" x="30"/>
        <item h="1" x="29"/>
        <item h="1" x="28"/>
        <item h="1" x="27"/>
        <item h="1" x="26"/>
        <item h="1" x="25"/>
        <item h="1" x="24"/>
        <item h="1" x="23"/>
        <item h="1" x="22"/>
        <item h="1" x="21"/>
        <item h="1" x="20"/>
        <item h="1" x="19"/>
        <item h="1" x="18"/>
        <item h="1" x="17"/>
        <item h="1" x="16"/>
        <item h="1" x="15"/>
        <item h="1" x="14"/>
        <item h="1" x="13"/>
        <item h="1" x="12"/>
        <item h="1" x="11"/>
        <item h="1" x="10"/>
        <item h="1" x="9"/>
        <item h="1" x="8"/>
        <item h="1" x="7"/>
        <item h="1" x="6"/>
        <item h="1" x="5"/>
        <item h="1" x="4"/>
        <item h="1" x="3"/>
        <item h="1" x="2"/>
        <item h="1" x="1"/>
        <item x="0"/>
        <item t="default"/>
      </items>
    </pivotField>
    <pivotField axis="axisRow" numFmtId="49" showAll="0">
      <items count="25">
        <item x="0"/>
        <item x="1"/>
        <item x="2"/>
        <item x="3"/>
        <item x="4"/>
        <item x="5"/>
        <item x="6"/>
        <item x="7"/>
        <item x="8"/>
        <item x="9"/>
        <item x="10"/>
        <item x="11"/>
        <item x="12"/>
        <item x="13"/>
        <item x="14"/>
        <item x="15"/>
        <item x="16"/>
        <item x="17"/>
        <item x="18"/>
        <item x="19"/>
        <item x="20"/>
        <item x="21"/>
        <item x="22"/>
        <item x="23"/>
        <item t="default"/>
      </items>
    </pivotField>
    <pivotField dataField="1" showAll="0" defaultSubtotal="0"/>
  </pivotFields>
  <rowFields count="1">
    <field x="1"/>
  </rowFields>
  <rowItems count="25">
    <i>
      <x/>
    </i>
    <i>
      <x v="1"/>
    </i>
    <i>
      <x v="2"/>
    </i>
    <i>
      <x v="3"/>
    </i>
    <i>
      <x v="4"/>
    </i>
    <i>
      <x v="5"/>
    </i>
    <i>
      <x v="6"/>
    </i>
    <i>
      <x v="7"/>
    </i>
    <i>
      <x v="8"/>
    </i>
    <i>
      <x v="9"/>
    </i>
    <i>
      <x v="10"/>
    </i>
    <i>
      <x v="11"/>
    </i>
    <i>
      <x v="12"/>
    </i>
    <i>
      <x v="13"/>
    </i>
    <i>
      <x v="14"/>
    </i>
    <i>
      <x v="15"/>
    </i>
    <i>
      <x v="16"/>
    </i>
    <i>
      <x v="17"/>
    </i>
    <i>
      <x v="18"/>
    </i>
    <i>
      <x v="19"/>
    </i>
    <i>
      <x v="20"/>
    </i>
    <i>
      <x v="21"/>
    </i>
    <i>
      <x v="22"/>
    </i>
    <i>
      <x v="23"/>
    </i>
    <i t="grand">
      <x/>
    </i>
  </rowItems>
  <colFields count="1">
    <field x="0"/>
  </colFields>
  <colItems count="2">
    <i>
      <x v="34"/>
    </i>
    <i t="grand">
      <x/>
    </i>
  </colItems>
  <dataFields count="1">
    <dataField name="Sum of Hospital Attendances" fld="2" baseField="1" baseItem="0"/>
  </dataFields>
  <chartFormats count="3">
    <chartFormat chart="6" format="240" series="1">
      <pivotArea type="data" outline="0" fieldPosition="0">
        <references count="2">
          <reference field="4294967294" count="1" selected="0">
            <x v="0"/>
          </reference>
          <reference field="0" count="1" selected="0">
            <x v="33"/>
          </reference>
        </references>
      </pivotArea>
    </chartFormat>
    <chartFormat chart="6" format="241" series="1">
      <pivotArea type="data" outline="0" fieldPosition="0">
        <references count="2">
          <reference field="4294967294" count="1" selected="0">
            <x v="0"/>
          </reference>
          <reference field="0" count="1" selected="0">
            <x v="24"/>
          </reference>
        </references>
      </pivotArea>
    </chartFormat>
    <chartFormat chart="6" format="242" series="1">
      <pivotArea type="data" outline="0" fieldPosition="0">
        <references count="2">
          <reference field="4294967294" count="1" selected="0">
            <x v="0"/>
          </reference>
          <reference field="0" count="1" selected="0">
            <x v="34"/>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Patient_number1" sourceName="Patient number">
  <pivotTables>
    <pivotTable tabId="14" name="PivotTable4"/>
  </pivotTables>
  <data>
    <tabular pivotCacheId="9">
      <items count="35">
        <i x="0" s="1"/>
        <i x="1"/>
        <i x="2"/>
        <i x="3"/>
        <i x="4"/>
        <i x="5"/>
        <i x="6"/>
        <i x="7"/>
        <i x="8"/>
        <i x="9"/>
        <i x="10"/>
        <i x="11"/>
        <i x="12"/>
        <i x="13"/>
        <i x="14"/>
        <i x="15"/>
        <i x="16"/>
        <i x="17"/>
        <i x="18"/>
        <i x="19"/>
        <i x="20"/>
        <i x="21"/>
        <i x="22"/>
        <i x="23"/>
        <i x="24"/>
        <i x="25"/>
        <i x="26"/>
        <i x="27"/>
        <i x="28"/>
        <i x="29"/>
        <i x="30"/>
        <i x="31"/>
        <i x="32"/>
        <i x="33"/>
        <i x="34"/>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Patient_number" sourceName="Patient number">
  <pivotTables>
    <pivotTable tabId="14" name="PivotTable9"/>
  </pivotTables>
  <data>
    <tabular pivotCacheId="8">
      <items count="35">
        <i x="0" s="1"/>
        <i x="1"/>
        <i x="2"/>
        <i x="3"/>
        <i x="4"/>
        <i x="5"/>
        <i x="6"/>
        <i x="7"/>
        <i x="8"/>
        <i x="9"/>
        <i x="10"/>
        <i x="11"/>
        <i x="12"/>
        <i x="13"/>
        <i x="14"/>
        <i x="15"/>
        <i x="16"/>
        <i x="17"/>
        <i x="18"/>
        <i x="19"/>
        <i x="20"/>
        <i x="21"/>
        <i x="22"/>
        <i x="23"/>
        <i x="24"/>
        <i x="25"/>
        <i x="26"/>
        <i x="27"/>
        <i x="28"/>
        <i x="29"/>
        <i x="30"/>
        <i x="31"/>
        <i x="32"/>
        <i x="33"/>
        <i x="34"/>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Patient number" cache="Slicer_Patient_number1" caption="Patient number" columnCount="5" style="SlicerStyleDark5" rowHeight="241300"/>
  <slicer name="Patient number 1" cache="Slicer_Patient_number" caption="Patient number" columnCount="5" style="SlicerStyleDark5" rowHeight="241300"/>
</slicers>
</file>

<file path=xl/tables/table1.xml><?xml version="1.0" encoding="utf-8"?>
<table xmlns="http://schemas.openxmlformats.org/spreadsheetml/2006/main" id="6" name="Table6" displayName="Table6" ref="B2:C14" totalsRowShown="0">
  <autoFilter ref="B2:C14"/>
  <tableColumns count="2">
    <tableColumn id="1" name="Month" dataDxfId="1"/>
    <tableColumn id="2" name="Number of PSP's Completed (cumulative)"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WEAHSN">
      <a:dk1>
        <a:sysClr val="windowText" lastClr="000000"/>
      </a:dk1>
      <a:lt1>
        <a:sysClr val="window" lastClr="FFFFFF"/>
      </a:lt1>
      <a:dk2>
        <a:srgbClr val="44546A"/>
      </a:dk2>
      <a:lt2>
        <a:srgbClr val="E7E6E6"/>
      </a:lt2>
      <a:accent1>
        <a:srgbClr val="48237C"/>
      </a:accent1>
      <a:accent2>
        <a:srgbClr val="234093"/>
      </a:accent2>
      <a:accent3>
        <a:srgbClr val="AB8DC2"/>
      </a:accent3>
      <a:accent4>
        <a:srgbClr val="5DB6E6"/>
      </a:accent4>
      <a:accent5>
        <a:srgbClr val="971D40"/>
      </a:accent5>
      <a:accent6>
        <a:srgbClr val="5D8099"/>
      </a:accent6>
      <a:hlink>
        <a:srgbClr val="0563C1"/>
      </a:hlink>
      <a:folHlink>
        <a:srgbClr val="00B5DF"/>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WEAHSN">
    <a:dk1>
      <a:sysClr val="windowText" lastClr="000000"/>
    </a:dk1>
    <a:lt1>
      <a:sysClr val="window" lastClr="FFFFFF"/>
    </a:lt1>
    <a:dk2>
      <a:srgbClr val="44546A"/>
    </a:dk2>
    <a:lt2>
      <a:srgbClr val="E7E6E6"/>
    </a:lt2>
    <a:accent1>
      <a:srgbClr val="48237C"/>
    </a:accent1>
    <a:accent2>
      <a:srgbClr val="234093"/>
    </a:accent2>
    <a:accent3>
      <a:srgbClr val="AB8DC2"/>
    </a:accent3>
    <a:accent4>
      <a:srgbClr val="5DB6E6"/>
    </a:accent4>
    <a:accent5>
      <a:srgbClr val="971D40"/>
    </a:accent5>
    <a:accent6>
      <a:srgbClr val="5D8099"/>
    </a:accent6>
    <a:hlink>
      <a:srgbClr val="0563C1"/>
    </a:hlink>
    <a:folHlink>
      <a:srgbClr val="00B5DF"/>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WEAHSN">
    <a:dk1>
      <a:sysClr val="windowText" lastClr="000000"/>
    </a:dk1>
    <a:lt1>
      <a:sysClr val="window" lastClr="FFFFFF"/>
    </a:lt1>
    <a:dk2>
      <a:srgbClr val="44546A"/>
    </a:dk2>
    <a:lt2>
      <a:srgbClr val="E7E6E6"/>
    </a:lt2>
    <a:accent1>
      <a:srgbClr val="48237C"/>
    </a:accent1>
    <a:accent2>
      <a:srgbClr val="234093"/>
    </a:accent2>
    <a:accent3>
      <a:srgbClr val="AB8DC2"/>
    </a:accent3>
    <a:accent4>
      <a:srgbClr val="5DB6E6"/>
    </a:accent4>
    <a:accent5>
      <a:srgbClr val="971D40"/>
    </a:accent5>
    <a:accent6>
      <a:srgbClr val="5D8099"/>
    </a:accent6>
    <a:hlink>
      <a:srgbClr val="0563C1"/>
    </a:hlink>
    <a:folHlink>
      <a:srgbClr val="00B5DF"/>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WEAHSN">
    <a:dk1>
      <a:sysClr val="windowText" lastClr="000000"/>
    </a:dk1>
    <a:lt1>
      <a:sysClr val="window" lastClr="FFFFFF"/>
    </a:lt1>
    <a:dk2>
      <a:srgbClr val="44546A"/>
    </a:dk2>
    <a:lt2>
      <a:srgbClr val="E7E6E6"/>
    </a:lt2>
    <a:accent1>
      <a:srgbClr val="48237C"/>
    </a:accent1>
    <a:accent2>
      <a:srgbClr val="234093"/>
    </a:accent2>
    <a:accent3>
      <a:srgbClr val="AB8DC2"/>
    </a:accent3>
    <a:accent4>
      <a:srgbClr val="5DB6E6"/>
    </a:accent4>
    <a:accent5>
      <a:srgbClr val="971D40"/>
    </a:accent5>
    <a:accent6>
      <a:srgbClr val="5D8099"/>
    </a:accent6>
    <a:hlink>
      <a:srgbClr val="0563C1"/>
    </a:hlink>
    <a:folHlink>
      <a:srgbClr val="00B5DF"/>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table" Target="../tables/table1.xml"/></Relationships>
</file>

<file path=xl/worksheets/_rels/sheet9.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BY72"/>
  <sheetViews>
    <sheetView tabSelected="1" topLeftCell="A71" zoomScaleNormal="100" workbookViewId="0">
      <selection activeCell="AF24" sqref="AF24"/>
    </sheetView>
  </sheetViews>
  <sheetFormatPr defaultRowHeight="15" x14ac:dyDescent="0.25"/>
  <cols>
    <col min="1" max="1" width="1.7109375" customWidth="1"/>
  </cols>
  <sheetData>
    <row r="1" spans="1:77" s="162" customFormat="1" ht="30" customHeight="1" x14ac:dyDescent="0.25">
      <c r="A1" s="2" t="s">
        <v>89</v>
      </c>
      <c r="B1" s="2"/>
      <c r="C1" s="2"/>
      <c r="D1" s="2"/>
      <c r="E1" s="2"/>
      <c r="F1" s="2"/>
      <c r="G1" s="2"/>
      <c r="H1" s="2"/>
      <c r="I1" s="2"/>
      <c r="J1" s="2"/>
      <c r="K1" s="2"/>
      <c r="L1" s="2"/>
      <c r="M1" s="2"/>
      <c r="N1" s="2"/>
      <c r="O1" s="2"/>
      <c r="P1" s="2"/>
      <c r="Q1" s="2"/>
      <c r="R1" s="2"/>
      <c r="S1" s="2"/>
      <c r="T1" s="2"/>
    </row>
    <row r="2" spans="1:77" s="98" customFormat="1" ht="21" customHeight="1" x14ac:dyDescent="0.25">
      <c r="A2" s="97" t="s">
        <v>12</v>
      </c>
      <c r="C2" s="99"/>
      <c r="D2" s="99"/>
    </row>
    <row r="3" spans="1:77" s="106" customFormat="1" ht="16.5" customHeight="1" x14ac:dyDescent="0.2">
      <c r="B3" s="107"/>
      <c r="D3" s="108"/>
      <c r="E3" s="103"/>
      <c r="F3" s="109"/>
      <c r="G3" s="109"/>
      <c r="H3" s="109"/>
      <c r="I3" s="109"/>
      <c r="J3" s="109"/>
      <c r="K3" s="109"/>
      <c r="L3" s="110"/>
      <c r="M3" s="109"/>
      <c r="N3" s="109"/>
      <c r="O3" s="109"/>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c r="BD3" s="109"/>
      <c r="BE3" s="109"/>
      <c r="BF3" s="109"/>
      <c r="BG3" s="109"/>
      <c r="BH3" s="109"/>
      <c r="BI3" s="109"/>
      <c r="BJ3" s="109"/>
      <c r="BK3" s="109"/>
      <c r="BL3" s="109"/>
      <c r="BM3" s="109"/>
      <c r="BN3" s="109"/>
      <c r="BO3" s="109"/>
      <c r="BP3" s="109"/>
      <c r="BQ3" s="109"/>
      <c r="BR3" s="109"/>
      <c r="BS3" s="109"/>
      <c r="BT3" s="109"/>
      <c r="BU3" s="109"/>
      <c r="BV3" s="109"/>
      <c r="BW3" s="109"/>
      <c r="BX3" s="109"/>
      <c r="BY3" s="109"/>
    </row>
    <row r="4" spans="1:77" x14ac:dyDescent="0.25">
      <c r="A4" s="134"/>
    </row>
    <row r="5" spans="1:77" ht="20.25" x14ac:dyDescent="0.25">
      <c r="A5" s="149"/>
    </row>
    <row r="6" spans="1:77" ht="15.75" x14ac:dyDescent="0.25">
      <c r="A6" s="150"/>
    </row>
    <row r="7" spans="1:77" x14ac:dyDescent="0.25">
      <c r="A7" s="134"/>
    </row>
    <row r="8" spans="1:77" x14ac:dyDescent="0.25">
      <c r="A8" s="148"/>
    </row>
    <row r="9" spans="1:77" x14ac:dyDescent="0.25">
      <c r="A9" s="134"/>
    </row>
    <row r="10" spans="1:77" x14ac:dyDescent="0.25">
      <c r="A10" s="151"/>
    </row>
    <row r="11" spans="1:77" x14ac:dyDescent="0.25">
      <c r="A11" s="151"/>
    </row>
    <row r="12" spans="1:77" x14ac:dyDescent="0.25">
      <c r="A12" s="151"/>
    </row>
    <row r="13" spans="1:77" x14ac:dyDescent="0.25">
      <c r="A13" s="152"/>
    </row>
    <row r="14" spans="1:77" x14ac:dyDescent="0.25">
      <c r="A14" s="134"/>
    </row>
    <row r="15" spans="1:77" x14ac:dyDescent="0.25">
      <c r="A15" s="153"/>
    </row>
    <row r="16" spans="1:77" x14ac:dyDescent="0.25">
      <c r="A16" s="134"/>
    </row>
    <row r="17" spans="1:1" x14ac:dyDescent="0.25">
      <c r="A17" s="151"/>
    </row>
    <row r="18" spans="1:1" x14ac:dyDescent="0.25">
      <c r="A18" s="151"/>
    </row>
    <row r="19" spans="1:1" x14ac:dyDescent="0.25">
      <c r="A19" s="151"/>
    </row>
    <row r="21" spans="1:1" x14ac:dyDescent="0.25">
      <c r="A21" s="151"/>
    </row>
    <row r="22" spans="1:1" x14ac:dyDescent="0.25">
      <c r="A22" s="134"/>
    </row>
    <row r="23" spans="1:1" ht="15.75" x14ac:dyDescent="0.25">
      <c r="A23" s="154"/>
    </row>
    <row r="24" spans="1:1" x14ac:dyDescent="0.25">
      <c r="A24" s="134"/>
    </row>
    <row r="25" spans="1:1" x14ac:dyDescent="0.25">
      <c r="A25" s="155"/>
    </row>
    <row r="26" spans="1:1" x14ac:dyDescent="0.25">
      <c r="A26" s="148"/>
    </row>
    <row r="27" spans="1:1" ht="15.75" x14ac:dyDescent="0.25">
      <c r="A27" s="154"/>
    </row>
    <row r="28" spans="1:1" x14ac:dyDescent="0.25">
      <c r="A28" s="134"/>
    </row>
    <row r="29" spans="1:1" x14ac:dyDescent="0.25">
      <c r="A29" s="151"/>
    </row>
    <row r="30" spans="1:1" x14ac:dyDescent="0.25">
      <c r="A30" s="151"/>
    </row>
    <row r="31" spans="1:1" x14ac:dyDescent="0.25">
      <c r="A31" s="151"/>
    </row>
    <row r="32" spans="1:1" ht="15.75" x14ac:dyDescent="0.25">
      <c r="A32" s="154"/>
    </row>
    <row r="33" spans="1:1" x14ac:dyDescent="0.25">
      <c r="A33" s="134"/>
    </row>
    <row r="34" spans="1:1" x14ac:dyDescent="0.25">
      <c r="A34" s="134"/>
    </row>
    <row r="35" spans="1:1" x14ac:dyDescent="0.25">
      <c r="A35" s="151"/>
    </row>
    <row r="36" spans="1:1" x14ac:dyDescent="0.25">
      <c r="A36" s="151"/>
    </row>
    <row r="37" spans="1:1" x14ac:dyDescent="0.25">
      <c r="A37" s="156"/>
    </row>
    <row r="38" spans="1:1" ht="15.75" x14ac:dyDescent="0.25">
      <c r="A38" s="154"/>
    </row>
    <row r="39" spans="1:1" x14ac:dyDescent="0.25">
      <c r="A39" s="134"/>
    </row>
    <row r="40" spans="1:1" x14ac:dyDescent="0.25">
      <c r="A40" s="134"/>
    </row>
    <row r="41" spans="1:1" x14ac:dyDescent="0.25">
      <c r="A41" s="157"/>
    </row>
    <row r="42" spans="1:1" x14ac:dyDescent="0.25">
      <c r="A42" s="157"/>
    </row>
    <row r="43" spans="1:1" x14ac:dyDescent="0.25">
      <c r="A43" s="157"/>
    </row>
    <row r="44" spans="1:1" x14ac:dyDescent="0.25">
      <c r="A44" s="134"/>
    </row>
    <row r="46" spans="1:1" x14ac:dyDescent="0.25">
      <c r="A46" s="151"/>
    </row>
    <row r="47" spans="1:1" x14ac:dyDescent="0.25">
      <c r="A47" s="134"/>
    </row>
    <row r="50" spans="1:1" x14ac:dyDescent="0.25">
      <c r="A50" s="158"/>
    </row>
    <row r="51" spans="1:1" x14ac:dyDescent="0.25">
      <c r="A51" s="158"/>
    </row>
    <row r="52" spans="1:1" x14ac:dyDescent="0.25">
      <c r="A52" s="158"/>
    </row>
    <row r="53" spans="1:1" x14ac:dyDescent="0.25">
      <c r="A53" s="158"/>
    </row>
    <row r="54" spans="1:1" x14ac:dyDescent="0.25">
      <c r="A54" s="158"/>
    </row>
    <row r="55" spans="1:1" ht="20.25" x14ac:dyDescent="0.25">
      <c r="A55" s="149"/>
    </row>
    <row r="56" spans="1:1" x14ac:dyDescent="0.25">
      <c r="A56" s="151"/>
    </row>
    <row r="57" spans="1:1" x14ac:dyDescent="0.25">
      <c r="A57" s="151"/>
    </row>
    <row r="58" spans="1:1" x14ac:dyDescent="0.25">
      <c r="A58" s="151"/>
    </row>
    <row r="59" spans="1:1" x14ac:dyDescent="0.25">
      <c r="A59" s="159"/>
    </row>
    <row r="60" spans="1:1" x14ac:dyDescent="0.25">
      <c r="A60" s="159"/>
    </row>
    <row r="61" spans="1:1" x14ac:dyDescent="0.25">
      <c r="A61" s="159"/>
    </row>
    <row r="62" spans="1:1" x14ac:dyDescent="0.25">
      <c r="A62" s="159"/>
    </row>
    <row r="63" spans="1:1" x14ac:dyDescent="0.25">
      <c r="A63" s="159"/>
    </row>
    <row r="64" spans="1:1" x14ac:dyDescent="0.25">
      <c r="A64" s="159"/>
    </row>
    <row r="65" spans="1:1" x14ac:dyDescent="0.25">
      <c r="A65" s="159"/>
    </row>
    <row r="66" spans="1:1" ht="20.25" x14ac:dyDescent="0.25">
      <c r="A66" s="149"/>
    </row>
    <row r="67" spans="1:1" x14ac:dyDescent="0.25">
      <c r="A67" s="134"/>
    </row>
    <row r="68" spans="1:1" x14ac:dyDescent="0.25">
      <c r="A68" s="161"/>
    </row>
    <row r="69" spans="1:1" x14ac:dyDescent="0.25">
      <c r="A69" s="161"/>
    </row>
    <row r="70" spans="1:1" x14ac:dyDescent="0.25">
      <c r="A70" s="161"/>
    </row>
    <row r="71" spans="1:1" x14ac:dyDescent="0.25">
      <c r="A71" s="161"/>
    </row>
    <row r="72" spans="1:1" x14ac:dyDescent="0.25">
      <c r="A72" s="160"/>
    </row>
  </sheetData>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79998168889431442"/>
  </sheetPr>
  <dimension ref="A1:CF139"/>
  <sheetViews>
    <sheetView zoomScale="70" zoomScaleNormal="70" workbookViewId="0">
      <selection activeCell="T17" sqref="T17"/>
    </sheetView>
  </sheetViews>
  <sheetFormatPr defaultColWidth="9.140625" defaultRowHeight="14.25" zeroHeight="1" x14ac:dyDescent="0.25"/>
  <cols>
    <col min="1" max="1" width="1.7109375" style="24" customWidth="1"/>
    <col min="2" max="2" width="10.85546875" style="24" customWidth="1"/>
    <col min="3" max="3" width="8.140625" style="24" customWidth="1"/>
    <col min="4" max="4" width="15.42578125" style="24" bestFit="1" customWidth="1"/>
    <col min="5" max="5" width="15.42578125" style="24" customWidth="1"/>
    <col min="6" max="29" width="5.7109375" style="24" customWidth="1"/>
    <col min="30" max="30" width="21.140625" style="86" hidden="1" customWidth="1"/>
    <col min="31" max="45" width="5.7109375" style="24" customWidth="1"/>
    <col min="46" max="46" width="5.7109375" style="25" customWidth="1"/>
    <col min="47" max="51" width="5.7109375" style="24" customWidth="1"/>
    <col min="52" max="52" width="5.7109375" style="25" customWidth="1"/>
    <col min="53" max="53" width="5.7109375" style="24" customWidth="1"/>
    <col min="54" max="54" width="7" style="24" customWidth="1"/>
    <col min="55" max="56" width="6.140625" style="24" hidden="1" customWidth="1"/>
    <col min="57" max="59" width="10.7109375" style="24" customWidth="1"/>
    <col min="60" max="60" width="13.28515625" style="24" customWidth="1"/>
    <col min="61" max="63" width="10.7109375" style="24" customWidth="1"/>
    <col min="64" max="64" width="16.140625" style="24" hidden="1" customWidth="1"/>
    <col min="65" max="65" width="24.42578125" style="24" customWidth="1"/>
    <col min="66" max="66" width="18.28515625" style="24" customWidth="1"/>
    <col min="67" max="16384" width="9.140625" style="18"/>
  </cols>
  <sheetData>
    <row r="1" spans="1:84" s="64" customFormat="1" ht="30" customHeight="1" x14ac:dyDescent="0.2">
      <c r="A1" s="2" t="s">
        <v>83</v>
      </c>
      <c r="C1" s="4"/>
      <c r="D1" s="5"/>
      <c r="E1" s="6"/>
      <c r="F1" s="7"/>
      <c r="G1" s="6"/>
      <c r="H1" s="6"/>
      <c r="I1" s="6"/>
      <c r="J1" s="6"/>
      <c r="K1" s="6"/>
      <c r="L1" s="6"/>
      <c r="M1" s="6"/>
      <c r="N1" s="6"/>
      <c r="O1" s="6"/>
      <c r="P1" s="6"/>
      <c r="Q1" s="6"/>
      <c r="R1" s="6"/>
      <c r="S1" s="6"/>
      <c r="T1" s="6"/>
      <c r="U1" s="6"/>
      <c r="V1" s="6"/>
      <c r="W1" s="6"/>
      <c r="X1" s="6"/>
      <c r="Y1" s="6"/>
      <c r="Z1" s="1"/>
      <c r="AA1" s="1"/>
      <c r="AB1" s="1"/>
      <c r="AC1" s="1"/>
      <c r="AD1" s="1"/>
      <c r="AE1" s="1"/>
      <c r="AF1" s="1"/>
      <c r="AG1" s="1"/>
      <c r="AH1" s="1"/>
      <c r="AI1" s="1"/>
      <c r="AJ1" s="1"/>
      <c r="AK1" s="1"/>
      <c r="AL1" s="1"/>
      <c r="AM1" s="1"/>
      <c r="AN1" s="1"/>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S1" s="6"/>
      <c r="BU1" s="6"/>
      <c r="BW1" s="6"/>
      <c r="BY1" s="6"/>
      <c r="CA1" s="6"/>
      <c r="CC1" s="6"/>
      <c r="CE1" s="6"/>
    </row>
    <row r="2" spans="1:84" s="98" customFormat="1" ht="21" customHeight="1" x14ac:dyDescent="0.25">
      <c r="A2" s="97" t="s">
        <v>12</v>
      </c>
      <c r="C2" s="99"/>
      <c r="D2" s="99"/>
    </row>
    <row r="3" spans="1:84" s="106" customFormat="1" ht="16.5" customHeight="1" x14ac:dyDescent="0.2">
      <c r="B3" s="107"/>
      <c r="D3" s="108"/>
      <c r="E3" s="103"/>
      <c r="F3" s="109"/>
      <c r="G3" s="109"/>
      <c r="H3" s="109"/>
      <c r="I3" s="109"/>
      <c r="J3" s="109"/>
      <c r="K3" s="109"/>
      <c r="L3" s="110"/>
      <c r="M3" s="109"/>
      <c r="N3" s="109"/>
      <c r="O3" s="109"/>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c r="BD3" s="109"/>
      <c r="BE3" s="109"/>
      <c r="BF3" s="109"/>
      <c r="BG3" s="109"/>
      <c r="BH3" s="109"/>
      <c r="BI3" s="109"/>
      <c r="BJ3" s="109"/>
      <c r="BK3" s="109"/>
      <c r="BL3" s="109"/>
      <c r="BM3" s="109"/>
      <c r="BN3" s="109"/>
      <c r="BO3" s="109"/>
      <c r="BP3" s="109"/>
      <c r="BQ3" s="109"/>
      <c r="BR3" s="109"/>
      <c r="BS3" s="109"/>
      <c r="BT3" s="109"/>
      <c r="BU3" s="109"/>
      <c r="BV3" s="109"/>
      <c r="BW3" s="109"/>
      <c r="BX3" s="109"/>
      <c r="BY3" s="109"/>
      <c r="BZ3" s="109"/>
      <c r="CA3" s="109"/>
      <c r="CB3" s="109"/>
      <c r="CC3" s="109"/>
      <c r="CD3" s="109"/>
      <c r="CE3" s="109"/>
      <c r="CF3" s="109"/>
    </row>
    <row r="4" spans="1:84" x14ac:dyDescent="0.25">
      <c r="A4" s="18"/>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row>
    <row r="5" spans="1:84" ht="36.75" customHeight="1" x14ac:dyDescent="0.25">
      <c r="A5" s="18"/>
      <c r="B5" s="19"/>
      <c r="C5" s="19"/>
      <c r="D5" s="172" t="s">
        <v>17</v>
      </c>
      <c r="E5" s="172"/>
      <c r="F5" s="173" t="s">
        <v>80</v>
      </c>
      <c r="G5" s="173"/>
      <c r="H5" s="173"/>
      <c r="I5" s="173"/>
      <c r="J5" s="173"/>
      <c r="K5" s="173"/>
      <c r="L5" s="173"/>
      <c r="M5" s="173"/>
      <c r="N5" s="173"/>
      <c r="O5" s="173"/>
      <c r="P5" s="173"/>
      <c r="Q5" s="173"/>
      <c r="R5" s="173"/>
      <c r="S5" s="173"/>
      <c r="T5" s="173"/>
      <c r="U5" s="173"/>
      <c r="V5" s="173"/>
      <c r="W5" s="173"/>
      <c r="X5" s="173"/>
      <c r="Y5" s="173"/>
      <c r="Z5" s="173"/>
      <c r="AA5" s="173"/>
      <c r="AB5" s="173"/>
      <c r="AC5" s="173"/>
      <c r="AD5" s="173"/>
      <c r="AE5" s="173"/>
      <c r="AF5" s="173"/>
      <c r="AG5" s="173"/>
      <c r="AH5" s="173"/>
      <c r="AI5" s="173"/>
      <c r="AJ5" s="173"/>
      <c r="AK5" s="173"/>
      <c r="AL5" s="173"/>
      <c r="AM5" s="173"/>
      <c r="AN5" s="173"/>
      <c r="AO5" s="173"/>
      <c r="AP5" s="173"/>
      <c r="AQ5" s="173"/>
      <c r="AR5" s="173"/>
      <c r="AS5" s="173"/>
      <c r="AT5" s="173"/>
      <c r="AU5" s="173"/>
      <c r="AV5" s="173"/>
      <c r="AW5" s="173"/>
      <c r="AX5" s="173"/>
      <c r="AY5" s="173"/>
      <c r="AZ5" s="173"/>
      <c r="BA5" s="173"/>
      <c r="BB5" s="173"/>
      <c r="BC5" s="77"/>
      <c r="BD5" s="77"/>
      <c r="BE5" s="77"/>
      <c r="BF5" s="77"/>
      <c r="BG5" s="77"/>
      <c r="BH5" s="77"/>
      <c r="BI5" s="77"/>
      <c r="BJ5" s="77"/>
      <c r="BK5" s="77"/>
      <c r="BL5" s="19"/>
      <c r="BM5" s="173" t="s">
        <v>6</v>
      </c>
      <c r="BN5" s="173"/>
    </row>
    <row r="6" spans="1:84" ht="28.5" customHeight="1" x14ac:dyDescent="0.25">
      <c r="A6" s="18"/>
      <c r="B6" s="176" t="s">
        <v>0</v>
      </c>
      <c r="C6" s="20"/>
      <c r="D6" s="178" t="s">
        <v>1</v>
      </c>
      <c r="E6" s="178" t="s">
        <v>2</v>
      </c>
      <c r="F6" s="198" t="s">
        <v>79</v>
      </c>
      <c r="G6" s="199"/>
      <c r="H6" s="199"/>
      <c r="I6" s="199"/>
      <c r="J6" s="199"/>
      <c r="K6" s="199"/>
      <c r="L6" s="199"/>
      <c r="M6" s="199"/>
      <c r="N6" s="199"/>
      <c r="O6" s="199"/>
      <c r="P6" s="199"/>
      <c r="Q6" s="199"/>
      <c r="R6" s="199"/>
      <c r="S6" s="199"/>
      <c r="T6" s="199"/>
      <c r="U6" s="199"/>
      <c r="V6" s="199"/>
      <c r="W6" s="199"/>
      <c r="X6" s="199"/>
      <c r="Y6" s="199"/>
      <c r="Z6" s="199"/>
      <c r="AA6" s="199"/>
      <c r="AB6" s="199"/>
      <c r="AC6" s="199"/>
      <c r="AD6" s="199"/>
      <c r="AE6" s="199"/>
      <c r="AF6" s="199"/>
      <c r="AG6" s="199"/>
      <c r="AH6" s="199"/>
      <c r="AI6" s="199"/>
      <c r="AJ6" s="199"/>
      <c r="AK6" s="199"/>
      <c r="AL6" s="199"/>
      <c r="AM6" s="199"/>
      <c r="AN6" s="199"/>
      <c r="AO6" s="199"/>
      <c r="AP6" s="199"/>
      <c r="AQ6" s="199"/>
      <c r="AR6" s="199"/>
      <c r="AS6" s="199"/>
      <c r="AT6" s="199"/>
      <c r="AU6" s="199"/>
      <c r="AV6" s="199"/>
      <c r="AW6" s="199"/>
      <c r="AX6" s="199"/>
      <c r="AY6" s="199"/>
      <c r="AZ6" s="199"/>
      <c r="BA6" s="199"/>
      <c r="BB6" s="199"/>
      <c r="BC6" s="204" t="s">
        <v>101</v>
      </c>
      <c r="BD6" s="204" t="s">
        <v>102</v>
      </c>
      <c r="BE6" s="195" t="s">
        <v>98</v>
      </c>
      <c r="BF6" s="195" t="s">
        <v>96</v>
      </c>
      <c r="BG6" s="207" t="s">
        <v>103</v>
      </c>
      <c r="BH6" s="190" t="s">
        <v>105</v>
      </c>
      <c r="BI6" s="204" t="s">
        <v>97</v>
      </c>
      <c r="BJ6" s="195" t="s">
        <v>104</v>
      </c>
      <c r="BK6" s="193" t="s">
        <v>100</v>
      </c>
      <c r="BL6" s="193" t="s">
        <v>99</v>
      </c>
      <c r="BM6" s="184" t="s">
        <v>7</v>
      </c>
      <c r="BN6" s="184" t="s">
        <v>8</v>
      </c>
    </row>
    <row r="7" spans="1:84" ht="18.75" customHeight="1" x14ac:dyDescent="0.25">
      <c r="A7" s="18"/>
      <c r="B7" s="177"/>
      <c r="C7" s="63"/>
      <c r="D7" s="179"/>
      <c r="E7" s="179"/>
      <c r="F7" s="186" t="s">
        <v>51</v>
      </c>
      <c r="G7" s="187"/>
      <c r="H7" s="186" t="s">
        <v>52</v>
      </c>
      <c r="I7" s="187"/>
      <c r="J7" s="186" t="s">
        <v>53</v>
      </c>
      <c r="K7" s="187"/>
      <c r="L7" s="186" t="s">
        <v>54</v>
      </c>
      <c r="M7" s="187"/>
      <c r="N7" s="186" t="s">
        <v>55</v>
      </c>
      <c r="O7" s="187"/>
      <c r="P7" s="186" t="s">
        <v>56</v>
      </c>
      <c r="Q7" s="187"/>
      <c r="R7" s="186" t="s">
        <v>57</v>
      </c>
      <c r="S7" s="187"/>
      <c r="T7" s="186" t="s">
        <v>58</v>
      </c>
      <c r="U7" s="187"/>
      <c r="V7" s="186" t="s">
        <v>59</v>
      </c>
      <c r="W7" s="187"/>
      <c r="X7" s="186" t="s">
        <v>60</v>
      </c>
      <c r="Y7" s="187"/>
      <c r="Z7" s="186" t="s">
        <v>61</v>
      </c>
      <c r="AA7" s="187"/>
      <c r="AB7" s="186" t="s">
        <v>62</v>
      </c>
      <c r="AC7" s="187"/>
      <c r="AD7" s="125"/>
      <c r="AE7" s="200" t="s">
        <v>78</v>
      </c>
      <c r="AF7" s="201"/>
      <c r="AG7" s="180" t="s">
        <v>63</v>
      </c>
      <c r="AH7" s="181"/>
      <c r="AI7" s="180" t="s">
        <v>64</v>
      </c>
      <c r="AJ7" s="181"/>
      <c r="AK7" s="180" t="s">
        <v>65</v>
      </c>
      <c r="AL7" s="181"/>
      <c r="AM7" s="180" t="s">
        <v>66</v>
      </c>
      <c r="AN7" s="181"/>
      <c r="AO7" s="180" t="s">
        <v>67</v>
      </c>
      <c r="AP7" s="181"/>
      <c r="AQ7" s="180" t="s">
        <v>68</v>
      </c>
      <c r="AR7" s="181"/>
      <c r="AS7" s="180" t="s">
        <v>69</v>
      </c>
      <c r="AT7" s="181"/>
      <c r="AU7" s="180" t="s">
        <v>70</v>
      </c>
      <c r="AV7" s="181"/>
      <c r="AW7" s="180" t="s">
        <v>71</v>
      </c>
      <c r="AX7" s="181"/>
      <c r="AY7" s="180" t="s">
        <v>72</v>
      </c>
      <c r="AZ7" s="181"/>
      <c r="BA7" s="180" t="s">
        <v>74</v>
      </c>
      <c r="BB7" s="181"/>
      <c r="BC7" s="205"/>
      <c r="BD7" s="205"/>
      <c r="BE7" s="196"/>
      <c r="BF7" s="196"/>
      <c r="BG7" s="208"/>
      <c r="BH7" s="191"/>
      <c r="BI7" s="205"/>
      <c r="BJ7" s="196"/>
      <c r="BK7" s="194"/>
      <c r="BL7" s="194"/>
      <c r="BM7" s="184"/>
      <c r="BN7" s="184"/>
    </row>
    <row r="8" spans="1:84" ht="23.25" customHeight="1" x14ac:dyDescent="0.25">
      <c r="A8" s="18"/>
      <c r="B8" s="177"/>
      <c r="C8" s="21" t="s">
        <v>11</v>
      </c>
      <c r="D8" s="179"/>
      <c r="E8" s="179"/>
      <c r="F8" s="188"/>
      <c r="G8" s="189"/>
      <c r="H8" s="188"/>
      <c r="I8" s="189"/>
      <c r="J8" s="188"/>
      <c r="K8" s="189"/>
      <c r="L8" s="188"/>
      <c r="M8" s="189"/>
      <c r="N8" s="188"/>
      <c r="O8" s="189"/>
      <c r="P8" s="188"/>
      <c r="Q8" s="189"/>
      <c r="R8" s="188"/>
      <c r="S8" s="189"/>
      <c r="T8" s="188"/>
      <c r="U8" s="189"/>
      <c r="V8" s="188"/>
      <c r="W8" s="189"/>
      <c r="X8" s="188"/>
      <c r="Y8" s="189"/>
      <c r="Z8" s="188"/>
      <c r="AA8" s="189"/>
      <c r="AB8" s="188"/>
      <c r="AC8" s="189"/>
      <c r="AD8" s="126" t="s">
        <v>73</v>
      </c>
      <c r="AE8" s="202"/>
      <c r="AF8" s="203"/>
      <c r="AG8" s="182"/>
      <c r="AH8" s="183"/>
      <c r="AI8" s="182"/>
      <c r="AJ8" s="183"/>
      <c r="AK8" s="182"/>
      <c r="AL8" s="183"/>
      <c r="AM8" s="182"/>
      <c r="AN8" s="183"/>
      <c r="AO8" s="182"/>
      <c r="AP8" s="183"/>
      <c r="AQ8" s="182"/>
      <c r="AR8" s="183"/>
      <c r="AS8" s="182"/>
      <c r="AT8" s="183"/>
      <c r="AU8" s="182"/>
      <c r="AV8" s="183"/>
      <c r="AW8" s="182"/>
      <c r="AX8" s="183"/>
      <c r="AY8" s="182"/>
      <c r="AZ8" s="183"/>
      <c r="BA8" s="182"/>
      <c r="BB8" s="183"/>
      <c r="BC8" s="205"/>
      <c r="BD8" s="205"/>
      <c r="BE8" s="196"/>
      <c r="BF8" s="196"/>
      <c r="BG8" s="208"/>
      <c r="BH8" s="191"/>
      <c r="BI8" s="205"/>
      <c r="BJ8" s="196"/>
      <c r="BK8" s="194"/>
      <c r="BL8" s="194"/>
      <c r="BM8" s="184"/>
      <c r="BN8" s="184"/>
    </row>
    <row r="9" spans="1:84" ht="16.5" customHeight="1" thickBot="1" x14ac:dyDescent="0.25">
      <c r="A9" s="18"/>
      <c r="B9" s="177"/>
      <c r="C9" s="8"/>
      <c r="D9" s="179"/>
      <c r="E9" s="179"/>
      <c r="F9" s="71" t="s">
        <v>4</v>
      </c>
      <c r="G9" s="71" t="s">
        <v>5</v>
      </c>
      <c r="H9" s="71" t="s">
        <v>4</v>
      </c>
      <c r="I9" s="72" t="s">
        <v>5</v>
      </c>
      <c r="J9" s="71" t="s">
        <v>4</v>
      </c>
      <c r="K9" s="71" t="s">
        <v>5</v>
      </c>
      <c r="L9" s="71" t="s">
        <v>4</v>
      </c>
      <c r="M9" s="72" t="s">
        <v>5</v>
      </c>
      <c r="N9" s="71" t="s">
        <v>4</v>
      </c>
      <c r="O9" s="71" t="s">
        <v>5</v>
      </c>
      <c r="P9" s="71" t="s">
        <v>4</v>
      </c>
      <c r="Q9" s="166" t="s">
        <v>5</v>
      </c>
      <c r="R9" s="164" t="s">
        <v>4</v>
      </c>
      <c r="S9" s="166" t="s">
        <v>5</v>
      </c>
      <c r="T9" s="164" t="s">
        <v>4</v>
      </c>
      <c r="U9" s="166" t="s">
        <v>5</v>
      </c>
      <c r="V9" s="164" t="s">
        <v>4</v>
      </c>
      <c r="W9" s="166" t="s">
        <v>5</v>
      </c>
      <c r="X9" s="164" t="s">
        <v>4</v>
      </c>
      <c r="Y9" s="166" t="s">
        <v>5</v>
      </c>
      <c r="Z9" s="164" t="s">
        <v>4</v>
      </c>
      <c r="AA9" s="166" t="s">
        <v>5</v>
      </c>
      <c r="AB9" s="164" t="s">
        <v>4</v>
      </c>
      <c r="AC9" s="166" t="s">
        <v>5</v>
      </c>
      <c r="AD9" s="164" t="s">
        <v>4</v>
      </c>
      <c r="AE9" s="167" t="s">
        <v>4</v>
      </c>
      <c r="AF9" s="167" t="s">
        <v>5</v>
      </c>
      <c r="AG9" s="166" t="s">
        <v>4</v>
      </c>
      <c r="AH9" s="166" t="s">
        <v>5</v>
      </c>
      <c r="AI9" s="166" t="s">
        <v>4</v>
      </c>
      <c r="AJ9" s="166" t="s">
        <v>5</v>
      </c>
      <c r="AK9" s="166" t="s">
        <v>4</v>
      </c>
      <c r="AL9" s="166" t="s">
        <v>5</v>
      </c>
      <c r="AM9" s="166" t="s">
        <v>4</v>
      </c>
      <c r="AN9" s="166" t="s">
        <v>5</v>
      </c>
      <c r="AO9" s="166" t="s">
        <v>4</v>
      </c>
      <c r="AP9" s="166" t="s">
        <v>5</v>
      </c>
      <c r="AQ9" s="166" t="s">
        <v>4</v>
      </c>
      <c r="AR9" s="166" t="s">
        <v>5</v>
      </c>
      <c r="AS9" s="166" t="s">
        <v>4</v>
      </c>
      <c r="AT9" s="166" t="s">
        <v>5</v>
      </c>
      <c r="AU9" s="166" t="s">
        <v>4</v>
      </c>
      <c r="AV9" s="166" t="s">
        <v>5</v>
      </c>
      <c r="AW9" s="166" t="s">
        <v>4</v>
      </c>
      <c r="AX9" s="166" t="s">
        <v>5</v>
      </c>
      <c r="AY9" s="166" t="s">
        <v>4</v>
      </c>
      <c r="AZ9" s="166" t="s">
        <v>5</v>
      </c>
      <c r="BA9" s="166" t="s">
        <v>4</v>
      </c>
      <c r="BB9" s="166" t="s">
        <v>5</v>
      </c>
      <c r="BC9" s="206"/>
      <c r="BD9" s="206"/>
      <c r="BE9" s="197"/>
      <c r="BF9" s="197"/>
      <c r="BG9" s="209"/>
      <c r="BH9" s="192"/>
      <c r="BI9" s="206"/>
      <c r="BJ9" s="197"/>
      <c r="BK9" s="178"/>
      <c r="BL9" s="178"/>
      <c r="BM9" s="178"/>
      <c r="BN9" s="178"/>
    </row>
    <row r="10" spans="1:84" ht="30" customHeight="1" thickBot="1" x14ac:dyDescent="0.3">
      <c r="A10" s="18"/>
      <c r="B10" s="52">
        <v>1</v>
      </c>
      <c r="C10" s="52"/>
      <c r="D10" s="53">
        <v>44053</v>
      </c>
      <c r="E10" s="53">
        <v>44083</v>
      </c>
      <c r="F10" s="54">
        <v>5</v>
      </c>
      <c r="G10" s="54">
        <v>2</v>
      </c>
      <c r="H10" s="54">
        <v>4</v>
      </c>
      <c r="I10" s="54">
        <v>1</v>
      </c>
      <c r="J10" s="54">
        <v>5</v>
      </c>
      <c r="K10" s="54">
        <v>0</v>
      </c>
      <c r="L10" s="54">
        <v>3</v>
      </c>
      <c r="M10" s="54">
        <v>1</v>
      </c>
      <c r="N10" s="54">
        <v>3</v>
      </c>
      <c r="O10" s="54">
        <v>1</v>
      </c>
      <c r="P10" s="54">
        <v>5</v>
      </c>
      <c r="Q10" s="54">
        <v>0</v>
      </c>
      <c r="R10" s="54">
        <v>6</v>
      </c>
      <c r="S10" s="54">
        <v>2</v>
      </c>
      <c r="T10" s="54">
        <v>5</v>
      </c>
      <c r="U10" s="54">
        <v>1</v>
      </c>
      <c r="V10" s="54">
        <v>4</v>
      </c>
      <c r="W10" s="54">
        <v>0</v>
      </c>
      <c r="X10" s="54">
        <v>4</v>
      </c>
      <c r="Y10" s="54">
        <v>0</v>
      </c>
      <c r="Z10" s="54">
        <v>5</v>
      </c>
      <c r="AA10" s="54">
        <v>1</v>
      </c>
      <c r="AB10" s="54">
        <v>6</v>
      </c>
      <c r="AC10" s="54">
        <v>0</v>
      </c>
      <c r="AD10" s="87">
        <f>SUM(F10,H10,J10,L10,N10,P10,R10,T10,V10,X10,Z10,AB10)</f>
        <v>55</v>
      </c>
      <c r="AE10" s="135">
        <v>4</v>
      </c>
      <c r="AF10" s="136">
        <v>1</v>
      </c>
      <c r="AG10" s="55">
        <v>4</v>
      </c>
      <c r="AH10" s="54">
        <v>0</v>
      </c>
      <c r="AI10" s="55">
        <v>3</v>
      </c>
      <c r="AJ10" s="54">
        <v>0</v>
      </c>
      <c r="AK10" s="55">
        <v>4</v>
      </c>
      <c r="AL10" s="54">
        <v>0</v>
      </c>
      <c r="AM10" s="55">
        <v>3</v>
      </c>
      <c r="AN10" s="54">
        <v>0</v>
      </c>
      <c r="AO10" s="55">
        <v>4</v>
      </c>
      <c r="AP10" s="54">
        <v>0</v>
      </c>
      <c r="AQ10" s="55">
        <v>2</v>
      </c>
      <c r="AR10" s="54">
        <v>0</v>
      </c>
      <c r="AS10" s="55">
        <v>2</v>
      </c>
      <c r="AT10" s="54">
        <v>0</v>
      </c>
      <c r="AU10" s="55">
        <v>3</v>
      </c>
      <c r="AV10" s="54">
        <v>0</v>
      </c>
      <c r="AW10" s="55">
        <v>2</v>
      </c>
      <c r="AX10" s="54">
        <v>0</v>
      </c>
      <c r="AY10" s="55">
        <v>3</v>
      </c>
      <c r="AZ10" s="54">
        <v>0</v>
      </c>
      <c r="BA10" s="55">
        <v>2</v>
      </c>
      <c r="BB10" s="54">
        <v>0</v>
      </c>
      <c r="BC10" s="54">
        <f>SUM(F10,H10,J10,L10,N10,P10,R10,T10,V10,X10,Z10,AB10)</f>
        <v>55</v>
      </c>
      <c r="BD10" s="54">
        <f>SUM(AE10,AG10,AI10,AK10,AM10,AO10,AQ10,AS10,AU10,AW10,AY10,BA10)</f>
        <v>36</v>
      </c>
      <c r="BE10" s="170">
        <f>AVERAGE(F10,H10,J10,L10,N10,P10,R10,T10,V10,X10,Z10,AB10)</f>
        <v>4.583333333333333</v>
      </c>
      <c r="BF10" s="170">
        <f>AVERAGE(AG10,AI10,AK10,AM10,AO10,AQ10,AS10,AU10,AW10,AY10,BA10)</f>
        <v>2.9090909090909092</v>
      </c>
      <c r="BG10" s="170">
        <f>BE10*0.8</f>
        <v>3.6666666666666665</v>
      </c>
      <c r="BH10" s="171">
        <f t="shared" ref="BH10:BH46" si="0">(BF10-BE10)/BE10</f>
        <v>-0.36528925619834707</v>
      </c>
      <c r="BI10" s="168">
        <f>AVERAGE(G10,I10,K10,M10,O10,Q10,S10,U10,W10,Y10,AA10,AC10)</f>
        <v>0.75</v>
      </c>
      <c r="BJ10" s="168">
        <f>AVERAGE(AH10,AJ10,AL10,AN10,,AP10,AR10,AT10,AV10,AX10,AZ10,BB10)</f>
        <v>0</v>
      </c>
      <c r="BK10" s="169">
        <f t="shared" ref="BK10:BK46" si="1">(BJ10-BI10)/BI10</f>
        <v>-1</v>
      </c>
      <c r="BL10" s="75">
        <f t="shared" ref="BL10:BL44" si="2">(BD10-BC10)/BC10</f>
        <v>-0.34545454545454546</v>
      </c>
      <c r="BM10" s="76"/>
      <c r="BN10" s="75"/>
    </row>
    <row r="11" spans="1:84" ht="29.1" customHeight="1" thickBot="1" x14ac:dyDescent="0.3">
      <c r="A11" s="18"/>
      <c r="B11" s="52">
        <v>2</v>
      </c>
      <c r="C11" s="52"/>
      <c r="D11" s="53">
        <v>44053</v>
      </c>
      <c r="E11" s="53">
        <v>44083</v>
      </c>
      <c r="F11" s="54">
        <v>4</v>
      </c>
      <c r="G11" s="54">
        <v>0</v>
      </c>
      <c r="H11" s="54">
        <v>7</v>
      </c>
      <c r="I11" s="54">
        <v>0</v>
      </c>
      <c r="J11" s="54">
        <v>6</v>
      </c>
      <c r="K11" s="54">
        <v>0</v>
      </c>
      <c r="L11" s="54">
        <v>6</v>
      </c>
      <c r="M11" s="54">
        <v>0</v>
      </c>
      <c r="N11" s="54">
        <v>4</v>
      </c>
      <c r="O11" s="54">
        <v>1</v>
      </c>
      <c r="P11" s="54">
        <v>3</v>
      </c>
      <c r="Q11" s="54">
        <v>1</v>
      </c>
      <c r="R11" s="54">
        <v>1</v>
      </c>
      <c r="S11" s="54">
        <v>1</v>
      </c>
      <c r="T11" s="54">
        <v>4</v>
      </c>
      <c r="U11" s="54">
        <v>0</v>
      </c>
      <c r="V11" s="54">
        <v>6</v>
      </c>
      <c r="W11" s="54">
        <v>0</v>
      </c>
      <c r="X11" s="54">
        <v>5</v>
      </c>
      <c r="Y11" s="54">
        <v>0</v>
      </c>
      <c r="Z11" s="54">
        <v>4</v>
      </c>
      <c r="AA11" s="54">
        <v>0</v>
      </c>
      <c r="AB11" s="54">
        <v>4</v>
      </c>
      <c r="AC11" s="54">
        <v>0</v>
      </c>
      <c r="AD11" s="87">
        <f t="shared" ref="AD11:AD29" si="3">SUM(F11,H11,J11,L11,N11,P11,R11,T11,V11,X11,Z11,AB11)</f>
        <v>54</v>
      </c>
      <c r="AE11" s="135">
        <v>6</v>
      </c>
      <c r="AF11" s="136">
        <v>0</v>
      </c>
      <c r="AG11" s="55">
        <v>7</v>
      </c>
      <c r="AH11" s="54">
        <v>0</v>
      </c>
      <c r="AI11" s="55">
        <v>7</v>
      </c>
      <c r="AJ11" s="54">
        <v>0</v>
      </c>
      <c r="AK11" s="55">
        <v>3</v>
      </c>
      <c r="AL11" s="54">
        <v>0</v>
      </c>
      <c r="AM11" s="55">
        <v>5</v>
      </c>
      <c r="AN11" s="54">
        <v>1</v>
      </c>
      <c r="AO11" s="55">
        <v>3</v>
      </c>
      <c r="AP11" s="54">
        <v>0</v>
      </c>
      <c r="AQ11" s="55">
        <v>4</v>
      </c>
      <c r="AR11" s="54">
        <v>0</v>
      </c>
      <c r="AS11" s="55">
        <v>3</v>
      </c>
      <c r="AT11" s="54">
        <v>0</v>
      </c>
      <c r="AU11" s="55">
        <v>2</v>
      </c>
      <c r="AV11" s="54">
        <v>0</v>
      </c>
      <c r="AW11" s="55">
        <v>3</v>
      </c>
      <c r="AX11" s="54">
        <v>0</v>
      </c>
      <c r="AY11" s="55">
        <v>2</v>
      </c>
      <c r="AZ11" s="54">
        <v>0</v>
      </c>
      <c r="BA11" s="55">
        <v>2</v>
      </c>
      <c r="BB11" s="54">
        <v>0</v>
      </c>
      <c r="BC11" s="54">
        <f t="shared" ref="BC11:BC46" si="4">SUM(F11,H11,J11,L11,N11,P11,R11,T11,V11,X11,Z11,AB11)</f>
        <v>54</v>
      </c>
      <c r="BD11" s="54">
        <f t="shared" ref="BD11:BD46" si="5">SUM(AE11,AG11,AI11,AK11,AM11,AO11,AQ11,AS11,AU11,AW11,AY11,BA11)</f>
        <v>47</v>
      </c>
      <c r="BE11" s="170">
        <f t="shared" ref="BE11:BE12" si="6">AVERAGE(F11,H11,J11,L11,N11,P11,R11,T11,V11,X11,Z11,AB11)</f>
        <v>4.5</v>
      </c>
      <c r="BF11" s="170">
        <f>AVERAGE(AG11,AI11,AK11,AM11,AO11,AQ11,AS11,AU11,AW11,AY11,BA11)</f>
        <v>3.7272727272727271</v>
      </c>
      <c r="BG11" s="170">
        <f>BE11*0.8</f>
        <v>3.6</v>
      </c>
      <c r="BH11" s="171">
        <f t="shared" si="0"/>
        <v>-0.17171717171717177</v>
      </c>
      <c r="BI11" s="168">
        <f>AVERAGE(G11,I11,K11,M11,O11,Q11,S11,U11,W11,Y11,AA11,AC11)</f>
        <v>0.25</v>
      </c>
      <c r="BJ11" s="168">
        <f>AVERAGE(AH11,AJ11,AL11,AN11,,AP11,AR11,AT11,AV11,AX11,AZ11,BB11)</f>
        <v>8.3333333333333329E-2</v>
      </c>
      <c r="BK11" s="169">
        <f t="shared" si="1"/>
        <v>-0.66666666666666674</v>
      </c>
      <c r="BL11" s="75">
        <f t="shared" si="2"/>
        <v>-0.12962962962962962</v>
      </c>
      <c r="BN11" s="54"/>
    </row>
    <row r="12" spans="1:84" ht="29.1" customHeight="1" thickBot="1" x14ac:dyDescent="0.3">
      <c r="A12" s="18"/>
      <c r="B12" s="52">
        <v>3</v>
      </c>
      <c r="C12" s="52"/>
      <c r="D12" s="53">
        <v>44053</v>
      </c>
      <c r="E12" s="53">
        <v>44084</v>
      </c>
      <c r="F12" s="54">
        <v>4</v>
      </c>
      <c r="G12" s="54">
        <v>1</v>
      </c>
      <c r="H12" s="54">
        <v>3</v>
      </c>
      <c r="I12" s="54">
        <v>1</v>
      </c>
      <c r="J12" s="54">
        <v>4</v>
      </c>
      <c r="K12" s="54">
        <v>0</v>
      </c>
      <c r="L12" s="54">
        <v>0</v>
      </c>
      <c r="M12" s="54">
        <v>0</v>
      </c>
      <c r="N12" s="54">
        <v>0</v>
      </c>
      <c r="O12" s="54">
        <v>0</v>
      </c>
      <c r="P12" s="54">
        <v>2</v>
      </c>
      <c r="Q12" s="54">
        <v>1</v>
      </c>
      <c r="R12" s="54">
        <v>2</v>
      </c>
      <c r="S12" s="54">
        <v>1</v>
      </c>
      <c r="T12" s="54">
        <v>3</v>
      </c>
      <c r="U12" s="54">
        <v>0</v>
      </c>
      <c r="V12" s="54">
        <v>4</v>
      </c>
      <c r="W12" s="54">
        <v>1</v>
      </c>
      <c r="X12" s="54">
        <v>2</v>
      </c>
      <c r="Y12" s="54">
        <v>1</v>
      </c>
      <c r="Z12" s="54">
        <v>3</v>
      </c>
      <c r="AA12" s="54">
        <v>0</v>
      </c>
      <c r="AB12" s="54">
        <v>2</v>
      </c>
      <c r="AC12" s="54">
        <v>0</v>
      </c>
      <c r="AD12" s="87">
        <f t="shared" si="3"/>
        <v>29</v>
      </c>
      <c r="AE12" s="135">
        <v>3</v>
      </c>
      <c r="AF12" s="136">
        <v>0</v>
      </c>
      <c r="AG12" s="55">
        <v>7</v>
      </c>
      <c r="AH12" s="54">
        <v>0</v>
      </c>
      <c r="AI12" s="55">
        <v>2</v>
      </c>
      <c r="AJ12" s="54">
        <v>0</v>
      </c>
      <c r="AK12" s="55">
        <v>1</v>
      </c>
      <c r="AL12" s="54">
        <v>0</v>
      </c>
      <c r="AM12" s="55">
        <v>1</v>
      </c>
      <c r="AN12" s="54">
        <v>1</v>
      </c>
      <c r="AO12" s="55">
        <v>0</v>
      </c>
      <c r="AP12" s="54">
        <v>0</v>
      </c>
      <c r="AQ12" s="55">
        <v>3</v>
      </c>
      <c r="AR12" s="54">
        <v>1</v>
      </c>
      <c r="AS12" s="55">
        <v>2</v>
      </c>
      <c r="AT12" s="54">
        <v>0</v>
      </c>
      <c r="AU12" s="55">
        <v>5</v>
      </c>
      <c r="AV12" s="54">
        <v>0</v>
      </c>
      <c r="AW12" s="55">
        <v>2</v>
      </c>
      <c r="AX12" s="54">
        <v>1</v>
      </c>
      <c r="AY12" s="55">
        <v>3</v>
      </c>
      <c r="AZ12" s="165">
        <v>1</v>
      </c>
      <c r="BA12" s="55">
        <v>1</v>
      </c>
      <c r="BB12" s="54">
        <v>1</v>
      </c>
      <c r="BC12" s="54">
        <f t="shared" si="4"/>
        <v>29</v>
      </c>
      <c r="BD12" s="54">
        <f t="shared" si="5"/>
        <v>30</v>
      </c>
      <c r="BE12" s="170">
        <f t="shared" si="6"/>
        <v>2.4166666666666665</v>
      </c>
      <c r="BF12" s="170">
        <f t="shared" ref="BF12:BF44" si="7">AVERAGE(AG12,AI12,AK12,AM12,AO12,AQ12,AS12,AU12,AW12,AY12,BA12)</f>
        <v>2.4545454545454546</v>
      </c>
      <c r="BG12" s="170">
        <f t="shared" ref="BG12:BG44" si="8">BE12*0.8</f>
        <v>1.9333333333333333</v>
      </c>
      <c r="BH12" s="171">
        <f t="shared" si="0"/>
        <v>1.5673981191222649E-2</v>
      </c>
      <c r="BI12" s="168">
        <f>AVERAGE(G12,I12,K12,M12,O12,Q12,S12,U12,W12,Y12,AA12)</f>
        <v>0.54545454545454541</v>
      </c>
      <c r="BJ12" s="168">
        <f>AVERAGE(AH12,AJ12,AL12,AN12,,AP12,AR12,AT12,AV12,AX12,AZ12,BB12)</f>
        <v>0.41666666666666669</v>
      </c>
      <c r="BK12" s="169">
        <f t="shared" si="1"/>
        <v>-0.23611111111111102</v>
      </c>
      <c r="BL12" s="75">
        <f t="shared" si="2"/>
        <v>3.4482758620689655E-2</v>
      </c>
      <c r="BM12" s="54"/>
      <c r="BN12" s="54"/>
    </row>
    <row r="13" spans="1:84" ht="29.1" customHeight="1" thickBot="1" x14ac:dyDescent="0.3">
      <c r="A13" s="18"/>
      <c r="B13" s="52">
        <v>4</v>
      </c>
      <c r="C13" s="52"/>
      <c r="D13" s="53">
        <v>44053</v>
      </c>
      <c r="E13" s="53">
        <v>44116</v>
      </c>
      <c r="F13" s="54">
        <v>6</v>
      </c>
      <c r="G13" s="54"/>
      <c r="H13" s="54">
        <v>5</v>
      </c>
      <c r="I13" s="54"/>
      <c r="J13" s="54">
        <v>3</v>
      </c>
      <c r="K13" s="54"/>
      <c r="L13" s="54">
        <v>5</v>
      </c>
      <c r="M13" s="54"/>
      <c r="N13" s="54">
        <v>6</v>
      </c>
      <c r="O13" s="54"/>
      <c r="P13" s="54">
        <v>7</v>
      </c>
      <c r="Q13" s="54"/>
      <c r="R13" s="54">
        <v>4</v>
      </c>
      <c r="S13" s="54"/>
      <c r="T13" s="54">
        <v>6</v>
      </c>
      <c r="U13" s="54"/>
      <c r="V13" s="54">
        <v>3</v>
      </c>
      <c r="W13" s="54"/>
      <c r="X13" s="54">
        <v>3</v>
      </c>
      <c r="Y13" s="54"/>
      <c r="Z13" s="54">
        <v>1</v>
      </c>
      <c r="AA13" s="54"/>
      <c r="AB13" s="54">
        <v>6</v>
      </c>
      <c r="AC13" s="54"/>
      <c r="AD13" s="87">
        <f t="shared" si="3"/>
        <v>55</v>
      </c>
      <c r="AE13" s="135">
        <v>6</v>
      </c>
      <c r="AF13" s="136"/>
      <c r="AG13" s="55">
        <v>7</v>
      </c>
      <c r="AH13" s="54"/>
      <c r="AI13" s="55">
        <v>4</v>
      </c>
      <c r="AJ13" s="54"/>
      <c r="AK13" s="55">
        <v>3</v>
      </c>
      <c r="AL13" s="54"/>
      <c r="AM13" s="55">
        <v>3</v>
      </c>
      <c r="AN13" s="54"/>
      <c r="AO13" s="55">
        <v>2</v>
      </c>
      <c r="AP13" s="54"/>
      <c r="AQ13" s="55">
        <v>2</v>
      </c>
      <c r="AR13" s="54"/>
      <c r="AS13" s="55">
        <v>1</v>
      </c>
      <c r="AT13" s="54"/>
      <c r="AU13" s="55">
        <v>0</v>
      </c>
      <c r="AV13" s="54"/>
      <c r="AW13" s="55">
        <v>0</v>
      </c>
      <c r="AX13" s="54"/>
      <c r="AY13" s="55">
        <v>0</v>
      </c>
      <c r="AZ13" s="54"/>
      <c r="BA13" s="55">
        <v>0</v>
      </c>
      <c r="BB13" s="54"/>
      <c r="BC13" s="54">
        <f t="shared" si="4"/>
        <v>55</v>
      </c>
      <c r="BD13" s="54">
        <f t="shared" si="5"/>
        <v>28</v>
      </c>
      <c r="BE13" s="170">
        <f t="shared" ref="BE13:BE44" si="9">AVERAGE(F13,H13,J13,L13,N13,P13,R13,T13,V13,X13,Z13,AB13)</f>
        <v>4.583333333333333</v>
      </c>
      <c r="BF13" s="170">
        <f t="shared" si="7"/>
        <v>2</v>
      </c>
      <c r="BG13" s="170">
        <f t="shared" si="8"/>
        <v>3.6666666666666665</v>
      </c>
      <c r="BH13" s="171">
        <f t="shared" si="0"/>
        <v>-0.5636363636363636</v>
      </c>
      <c r="BI13" s="168" t="e">
        <f t="shared" ref="BI13:BI14" si="10">AVERAGE(G13,I13,K13,M13,O13,Q13,S13,U13,W13,Y13,AA13,AC13)</f>
        <v>#DIV/0!</v>
      </c>
      <c r="BJ13" s="168">
        <f t="shared" ref="BJ13:BJ44" si="11">AVERAGE(AH13,AJ13,AL13,AN13,,AP13,AR13,AT13,AV13,AX13,AZ13,BB13)</f>
        <v>0</v>
      </c>
      <c r="BK13" s="169" t="e">
        <f t="shared" si="1"/>
        <v>#DIV/0!</v>
      </c>
      <c r="BL13" s="75">
        <f t="shared" si="2"/>
        <v>-0.49090909090909091</v>
      </c>
      <c r="BM13" s="54"/>
      <c r="BN13" s="54"/>
    </row>
    <row r="14" spans="1:84" ht="29.1" customHeight="1" thickBot="1" x14ac:dyDescent="0.3">
      <c r="A14" s="18"/>
      <c r="B14" s="52">
        <v>5</v>
      </c>
      <c r="C14" s="52"/>
      <c r="D14" s="53">
        <v>44053</v>
      </c>
      <c r="E14" s="53">
        <v>44117</v>
      </c>
      <c r="F14" s="54">
        <v>7</v>
      </c>
      <c r="G14" s="54"/>
      <c r="H14" s="54">
        <v>7</v>
      </c>
      <c r="I14" s="54"/>
      <c r="J14" s="54">
        <v>6</v>
      </c>
      <c r="K14" s="54"/>
      <c r="L14" s="54">
        <v>7</v>
      </c>
      <c r="M14" s="54"/>
      <c r="N14" s="54">
        <v>5</v>
      </c>
      <c r="O14" s="54"/>
      <c r="P14" s="54">
        <v>7</v>
      </c>
      <c r="Q14" s="54"/>
      <c r="R14" s="54">
        <v>4</v>
      </c>
      <c r="S14" s="54"/>
      <c r="T14" s="54">
        <v>6</v>
      </c>
      <c r="U14" s="54"/>
      <c r="V14" s="54">
        <v>6</v>
      </c>
      <c r="W14" s="54"/>
      <c r="X14" s="54">
        <v>4</v>
      </c>
      <c r="Y14" s="54"/>
      <c r="Z14" s="54">
        <v>5</v>
      </c>
      <c r="AA14" s="54"/>
      <c r="AB14" s="54">
        <v>5</v>
      </c>
      <c r="AC14" s="54"/>
      <c r="AD14" s="87">
        <f>SUM(F14,H14,J14,L14,N14,P14,R14,T14,V14,X14,Z14,AB14)</f>
        <v>69</v>
      </c>
      <c r="AE14" s="135">
        <v>8</v>
      </c>
      <c r="AF14" s="136"/>
      <c r="AG14" s="55">
        <v>7</v>
      </c>
      <c r="AH14" s="54"/>
      <c r="AI14" s="55">
        <v>4</v>
      </c>
      <c r="AJ14" s="54"/>
      <c r="AK14" s="55">
        <v>4</v>
      </c>
      <c r="AL14" s="54"/>
      <c r="AM14" s="55">
        <v>3</v>
      </c>
      <c r="AN14" s="54"/>
      <c r="AO14" s="55">
        <v>2</v>
      </c>
      <c r="AP14" s="54"/>
      <c r="AQ14" s="55">
        <v>4</v>
      </c>
      <c r="AR14" s="54"/>
      <c r="AS14" s="55">
        <v>3</v>
      </c>
      <c r="AT14" s="54"/>
      <c r="AU14" s="55">
        <v>2</v>
      </c>
      <c r="AV14" s="54"/>
      <c r="AW14" s="55">
        <v>3</v>
      </c>
      <c r="AX14" s="54"/>
      <c r="AY14" s="55">
        <v>2</v>
      </c>
      <c r="AZ14" s="54"/>
      <c r="BA14" s="55">
        <v>1</v>
      </c>
      <c r="BB14" s="54"/>
      <c r="BC14" s="54">
        <f t="shared" si="4"/>
        <v>69</v>
      </c>
      <c r="BD14" s="54">
        <f t="shared" si="5"/>
        <v>43</v>
      </c>
      <c r="BE14" s="170">
        <f t="shared" si="9"/>
        <v>5.75</v>
      </c>
      <c r="BF14" s="170">
        <f t="shared" si="7"/>
        <v>3.1818181818181817</v>
      </c>
      <c r="BG14" s="170">
        <f t="shared" si="8"/>
        <v>4.6000000000000005</v>
      </c>
      <c r="BH14" s="171">
        <f t="shared" si="0"/>
        <v>-0.44664031620553363</v>
      </c>
      <c r="BI14" s="168" t="e">
        <f t="shared" si="10"/>
        <v>#DIV/0!</v>
      </c>
      <c r="BJ14" s="168">
        <f t="shared" si="11"/>
        <v>0</v>
      </c>
      <c r="BK14" s="169" t="e">
        <f t="shared" si="1"/>
        <v>#DIV/0!</v>
      </c>
      <c r="BL14" s="75">
        <f t="shared" si="2"/>
        <v>-0.37681159420289856</v>
      </c>
      <c r="BM14" s="54"/>
      <c r="BN14" s="54"/>
    </row>
    <row r="15" spans="1:84" ht="29.1" customHeight="1" thickBot="1" x14ac:dyDescent="0.3">
      <c r="A15" s="18"/>
      <c r="B15" s="52">
        <v>6</v>
      </c>
      <c r="C15" s="52"/>
      <c r="D15" s="53">
        <v>44083</v>
      </c>
      <c r="E15" s="53">
        <v>44152</v>
      </c>
      <c r="F15" s="54">
        <v>3</v>
      </c>
      <c r="G15" s="54"/>
      <c r="H15" s="54">
        <v>4</v>
      </c>
      <c r="I15" s="54"/>
      <c r="J15" s="54">
        <v>3</v>
      </c>
      <c r="K15" s="54"/>
      <c r="L15" s="54">
        <v>2</v>
      </c>
      <c r="M15" s="54"/>
      <c r="N15" s="54">
        <v>2</v>
      </c>
      <c r="O15" s="54"/>
      <c r="P15" s="54">
        <v>3</v>
      </c>
      <c r="Q15" s="54"/>
      <c r="R15" s="54">
        <v>2</v>
      </c>
      <c r="S15" s="54"/>
      <c r="T15" s="54">
        <v>1</v>
      </c>
      <c r="U15" s="54"/>
      <c r="V15" s="54">
        <v>3</v>
      </c>
      <c r="W15" s="54"/>
      <c r="X15" s="54">
        <v>4</v>
      </c>
      <c r="Y15" s="54"/>
      <c r="Z15" s="54">
        <v>2</v>
      </c>
      <c r="AA15" s="54"/>
      <c r="AB15" s="54">
        <v>3</v>
      </c>
      <c r="AC15" s="54"/>
      <c r="AD15" s="87">
        <f t="shared" ref="AD15" si="12">SUM(F15,H15,J15,L15,N15,P15,R15,T15,V15,X15,Z15,AB15)</f>
        <v>32</v>
      </c>
      <c r="AE15" s="135">
        <v>4</v>
      </c>
      <c r="AF15" s="136"/>
      <c r="AG15" s="55">
        <v>7</v>
      </c>
      <c r="AH15" s="54"/>
      <c r="AI15" s="55">
        <v>2</v>
      </c>
      <c r="AJ15" s="54"/>
      <c r="AK15" s="55">
        <v>1</v>
      </c>
      <c r="AL15" s="54"/>
      <c r="AM15" s="55">
        <v>1</v>
      </c>
      <c r="AN15" s="54"/>
      <c r="AO15" s="55">
        <v>0</v>
      </c>
      <c r="AP15" s="54"/>
      <c r="AQ15" s="55">
        <v>2</v>
      </c>
      <c r="AR15" s="54"/>
      <c r="AS15" s="55">
        <v>1</v>
      </c>
      <c r="AT15" s="54"/>
      <c r="AU15" s="55">
        <v>0</v>
      </c>
      <c r="AV15" s="54"/>
      <c r="AW15" s="55">
        <v>1</v>
      </c>
      <c r="AX15" s="54"/>
      <c r="AY15" s="55">
        <v>1</v>
      </c>
      <c r="AZ15" s="54"/>
      <c r="BA15" s="55">
        <v>0</v>
      </c>
      <c r="BB15" s="54"/>
      <c r="BC15" s="54">
        <f t="shared" si="4"/>
        <v>32</v>
      </c>
      <c r="BD15" s="54">
        <f t="shared" si="5"/>
        <v>20</v>
      </c>
      <c r="BE15" s="170">
        <f t="shared" si="9"/>
        <v>2.6666666666666665</v>
      </c>
      <c r="BF15" s="170">
        <f t="shared" si="7"/>
        <v>1.4545454545454546</v>
      </c>
      <c r="BG15" s="170">
        <f t="shared" si="8"/>
        <v>2.1333333333333333</v>
      </c>
      <c r="BH15" s="171">
        <f t="shared" si="0"/>
        <v>-0.45454545454545447</v>
      </c>
      <c r="BI15" s="168" t="e">
        <f t="shared" ref="BI15" si="13">AVERAGE(G15,I15,K15,M15,O15,Q15,S15,U15,W15,Y15,AA15)</f>
        <v>#DIV/0!</v>
      </c>
      <c r="BJ15" s="168">
        <f t="shared" si="11"/>
        <v>0</v>
      </c>
      <c r="BK15" s="169" t="e">
        <f t="shared" si="1"/>
        <v>#DIV/0!</v>
      </c>
      <c r="BL15" s="75">
        <f t="shared" si="2"/>
        <v>-0.375</v>
      </c>
      <c r="BM15" s="54"/>
      <c r="BN15" s="54"/>
    </row>
    <row r="16" spans="1:84" ht="29.1" customHeight="1" thickBot="1" x14ac:dyDescent="0.3">
      <c r="A16" s="18"/>
      <c r="B16" s="52">
        <v>7</v>
      </c>
      <c r="C16" s="52"/>
      <c r="D16" s="53">
        <v>44083</v>
      </c>
      <c r="E16" s="53">
        <v>44181</v>
      </c>
      <c r="F16" s="54">
        <v>3</v>
      </c>
      <c r="G16" s="54"/>
      <c r="H16" s="54">
        <v>3</v>
      </c>
      <c r="I16" s="54"/>
      <c r="J16" s="54">
        <v>2</v>
      </c>
      <c r="K16" s="54"/>
      <c r="L16" s="54">
        <v>8</v>
      </c>
      <c r="M16" s="54"/>
      <c r="N16" s="54">
        <v>7</v>
      </c>
      <c r="O16" s="54"/>
      <c r="P16" s="54">
        <v>3</v>
      </c>
      <c r="Q16" s="54"/>
      <c r="R16" s="54">
        <v>2</v>
      </c>
      <c r="S16" s="54"/>
      <c r="T16" s="54">
        <v>2</v>
      </c>
      <c r="U16" s="54"/>
      <c r="V16" s="54">
        <v>1</v>
      </c>
      <c r="W16" s="54"/>
      <c r="X16" s="54">
        <v>3</v>
      </c>
      <c r="Y16" s="54"/>
      <c r="Z16" s="54">
        <v>2</v>
      </c>
      <c r="AA16" s="54"/>
      <c r="AB16" s="54">
        <v>2</v>
      </c>
      <c r="AC16" s="54"/>
      <c r="AD16" s="87">
        <f t="shared" si="3"/>
        <v>38</v>
      </c>
      <c r="AE16" s="135">
        <v>2</v>
      </c>
      <c r="AF16" s="136"/>
      <c r="AG16" s="55">
        <v>7</v>
      </c>
      <c r="AH16" s="54"/>
      <c r="AI16" s="55">
        <v>1</v>
      </c>
      <c r="AJ16" s="54"/>
      <c r="AK16" s="55">
        <v>5</v>
      </c>
      <c r="AL16" s="54"/>
      <c r="AM16" s="55">
        <v>4</v>
      </c>
      <c r="AN16" s="54"/>
      <c r="AO16" s="55">
        <v>1</v>
      </c>
      <c r="AP16" s="54"/>
      <c r="AQ16" s="55">
        <v>2</v>
      </c>
      <c r="AR16" s="54"/>
      <c r="AS16" s="55">
        <v>1</v>
      </c>
      <c r="AT16" s="54"/>
      <c r="AU16" s="55">
        <v>1</v>
      </c>
      <c r="AV16" s="54"/>
      <c r="AW16" s="55">
        <v>0</v>
      </c>
      <c r="AX16" s="54"/>
      <c r="AY16" s="55">
        <v>0</v>
      </c>
      <c r="AZ16" s="54"/>
      <c r="BA16" s="55">
        <v>1</v>
      </c>
      <c r="BB16" s="54"/>
      <c r="BC16" s="54">
        <f t="shared" si="4"/>
        <v>38</v>
      </c>
      <c r="BD16" s="54">
        <f t="shared" si="5"/>
        <v>25</v>
      </c>
      <c r="BE16" s="170">
        <f t="shared" si="9"/>
        <v>3.1666666666666665</v>
      </c>
      <c r="BF16" s="170">
        <f t="shared" si="7"/>
        <v>2.0909090909090908</v>
      </c>
      <c r="BG16" s="170">
        <f t="shared" si="8"/>
        <v>2.5333333333333332</v>
      </c>
      <c r="BH16" s="171">
        <f t="shared" si="0"/>
        <v>-0.33971291866028708</v>
      </c>
      <c r="BI16" s="168" t="e">
        <f t="shared" ref="BI16:BI17" si="14">AVERAGE(G16,I16,K16,M16,O16,Q16,S16,U16,W16,Y16,AA16,AC16)</f>
        <v>#DIV/0!</v>
      </c>
      <c r="BJ16" s="168">
        <f t="shared" si="11"/>
        <v>0</v>
      </c>
      <c r="BK16" s="169" t="e">
        <f t="shared" si="1"/>
        <v>#DIV/0!</v>
      </c>
      <c r="BL16" s="75">
        <f t="shared" si="2"/>
        <v>-0.34210526315789475</v>
      </c>
      <c r="BM16" s="54"/>
      <c r="BN16" s="54"/>
    </row>
    <row r="17" spans="1:70" ht="29.1" customHeight="1" thickBot="1" x14ac:dyDescent="0.3">
      <c r="A17" s="18"/>
      <c r="B17" s="52">
        <v>8</v>
      </c>
      <c r="C17" s="52"/>
      <c r="D17" s="53">
        <v>44120</v>
      </c>
      <c r="E17" s="53">
        <v>44183</v>
      </c>
      <c r="F17" s="54">
        <v>3</v>
      </c>
      <c r="G17" s="54"/>
      <c r="H17" s="54">
        <v>2</v>
      </c>
      <c r="I17" s="54"/>
      <c r="J17" s="54">
        <v>3</v>
      </c>
      <c r="K17" s="54"/>
      <c r="L17" s="54">
        <v>3</v>
      </c>
      <c r="M17" s="54"/>
      <c r="N17" s="54">
        <v>2</v>
      </c>
      <c r="O17" s="54"/>
      <c r="P17" s="54">
        <v>3</v>
      </c>
      <c r="Q17" s="54"/>
      <c r="R17" s="54">
        <v>1</v>
      </c>
      <c r="S17" s="54"/>
      <c r="T17" s="54">
        <v>2</v>
      </c>
      <c r="U17" s="54"/>
      <c r="V17" s="54">
        <v>3</v>
      </c>
      <c r="W17" s="54"/>
      <c r="X17" s="54">
        <v>1</v>
      </c>
      <c r="Y17" s="54"/>
      <c r="Z17" s="54">
        <v>2</v>
      </c>
      <c r="AA17" s="54"/>
      <c r="AB17" s="54">
        <v>3</v>
      </c>
      <c r="AC17" s="54"/>
      <c r="AD17" s="87">
        <f t="shared" si="3"/>
        <v>28</v>
      </c>
      <c r="AE17" s="135">
        <v>1</v>
      </c>
      <c r="AF17" s="136"/>
      <c r="AG17" s="55">
        <v>7</v>
      </c>
      <c r="AH17" s="54"/>
      <c r="AI17" s="55">
        <v>1</v>
      </c>
      <c r="AJ17" s="54"/>
      <c r="AK17" s="55">
        <v>0</v>
      </c>
      <c r="AL17" s="54"/>
      <c r="AM17" s="55">
        <v>2</v>
      </c>
      <c r="AN17" s="54"/>
      <c r="AO17" s="55">
        <v>2</v>
      </c>
      <c r="AP17" s="54"/>
      <c r="AQ17" s="55"/>
      <c r="AR17" s="54"/>
      <c r="AS17" s="55"/>
      <c r="AT17" s="54"/>
      <c r="AU17" s="55"/>
      <c r="AV17" s="54"/>
      <c r="AW17" s="55"/>
      <c r="AX17" s="54"/>
      <c r="AY17" s="55"/>
      <c r="AZ17" s="54"/>
      <c r="BA17" s="55"/>
      <c r="BB17" s="54"/>
      <c r="BC17" s="54">
        <f t="shared" si="4"/>
        <v>28</v>
      </c>
      <c r="BD17" s="54">
        <f t="shared" si="5"/>
        <v>13</v>
      </c>
      <c r="BE17" s="170">
        <f t="shared" si="9"/>
        <v>2.3333333333333335</v>
      </c>
      <c r="BF17" s="170">
        <f t="shared" si="7"/>
        <v>2.4</v>
      </c>
      <c r="BG17" s="170">
        <f t="shared" si="8"/>
        <v>1.8666666666666669</v>
      </c>
      <c r="BH17" s="171">
        <f t="shared" si="0"/>
        <v>2.8571428571428466E-2</v>
      </c>
      <c r="BI17" s="168" t="e">
        <f t="shared" si="14"/>
        <v>#DIV/0!</v>
      </c>
      <c r="BJ17" s="168">
        <f t="shared" si="11"/>
        <v>0</v>
      </c>
      <c r="BK17" s="169" t="e">
        <f t="shared" si="1"/>
        <v>#DIV/0!</v>
      </c>
      <c r="BL17" s="75">
        <f t="shared" si="2"/>
        <v>-0.5357142857142857</v>
      </c>
      <c r="BM17" s="54"/>
      <c r="BN17" s="54"/>
    </row>
    <row r="18" spans="1:70" ht="29.1" customHeight="1" thickBot="1" x14ac:dyDescent="0.3">
      <c r="A18" s="18"/>
      <c r="B18" s="52">
        <v>9</v>
      </c>
      <c r="C18" s="52"/>
      <c r="D18" s="53">
        <v>44120</v>
      </c>
      <c r="E18" s="53">
        <v>44198</v>
      </c>
      <c r="F18" s="54"/>
      <c r="G18" s="54"/>
      <c r="H18" s="54"/>
      <c r="I18" s="54"/>
      <c r="J18" s="54"/>
      <c r="K18" s="54"/>
      <c r="L18" s="54"/>
      <c r="M18" s="54"/>
      <c r="N18" s="54"/>
      <c r="O18" s="54"/>
      <c r="P18" s="54"/>
      <c r="Q18" s="54"/>
      <c r="R18" s="54"/>
      <c r="S18" s="54"/>
      <c r="T18" s="54"/>
      <c r="U18" s="54"/>
      <c r="V18" s="54"/>
      <c r="W18" s="54"/>
      <c r="X18" s="54"/>
      <c r="Y18" s="54"/>
      <c r="Z18" s="54"/>
      <c r="AA18" s="54"/>
      <c r="AB18" s="54"/>
      <c r="AC18" s="54"/>
      <c r="AD18" s="87">
        <f t="shared" si="3"/>
        <v>0</v>
      </c>
      <c r="AE18" s="135"/>
      <c r="AF18" s="136"/>
      <c r="AG18" s="55"/>
      <c r="AH18" s="54"/>
      <c r="AI18" s="55"/>
      <c r="AJ18" s="54"/>
      <c r="AK18" s="55"/>
      <c r="AL18" s="54"/>
      <c r="AM18" s="55"/>
      <c r="AN18" s="54"/>
      <c r="AO18" s="55"/>
      <c r="AP18" s="54"/>
      <c r="AQ18" s="55"/>
      <c r="AR18" s="54"/>
      <c r="AS18" s="55"/>
      <c r="AT18" s="54"/>
      <c r="AU18" s="55"/>
      <c r="AV18" s="54"/>
      <c r="AW18" s="55"/>
      <c r="AX18" s="54"/>
      <c r="AY18" s="55"/>
      <c r="AZ18" s="54"/>
      <c r="BA18" s="55"/>
      <c r="BB18" s="54"/>
      <c r="BC18" s="54">
        <f t="shared" si="4"/>
        <v>0</v>
      </c>
      <c r="BD18" s="54">
        <f t="shared" si="5"/>
        <v>0</v>
      </c>
      <c r="BE18" s="170" t="e">
        <f t="shared" si="9"/>
        <v>#DIV/0!</v>
      </c>
      <c r="BF18" s="170" t="e">
        <f t="shared" si="7"/>
        <v>#DIV/0!</v>
      </c>
      <c r="BG18" s="170" t="e">
        <f t="shared" si="8"/>
        <v>#DIV/0!</v>
      </c>
      <c r="BH18" s="171" t="e">
        <f t="shared" si="0"/>
        <v>#DIV/0!</v>
      </c>
      <c r="BI18" s="168" t="e">
        <f t="shared" ref="BI18" si="15">AVERAGE(G18,I18,K18,M18,O18,Q18,S18,U18,W18,Y18,AA18)</f>
        <v>#DIV/0!</v>
      </c>
      <c r="BJ18" s="168">
        <f t="shared" si="11"/>
        <v>0</v>
      </c>
      <c r="BK18" s="169" t="e">
        <f t="shared" si="1"/>
        <v>#DIV/0!</v>
      </c>
      <c r="BL18" s="75" t="e">
        <f t="shared" si="2"/>
        <v>#DIV/0!</v>
      </c>
      <c r="BM18" s="54"/>
      <c r="BN18" s="54"/>
    </row>
    <row r="19" spans="1:70" ht="29.1" customHeight="1" thickBot="1" x14ac:dyDescent="0.3">
      <c r="A19" s="18"/>
      <c r="B19" s="52">
        <v>10</v>
      </c>
      <c r="C19" s="52"/>
      <c r="D19" s="53">
        <v>44120</v>
      </c>
      <c r="E19" s="53">
        <v>44199</v>
      </c>
      <c r="F19" s="54"/>
      <c r="G19" s="54"/>
      <c r="H19" s="54"/>
      <c r="I19" s="54"/>
      <c r="J19" s="54"/>
      <c r="K19" s="54"/>
      <c r="L19" s="54"/>
      <c r="M19" s="54"/>
      <c r="N19" s="54"/>
      <c r="O19" s="54"/>
      <c r="P19" s="54"/>
      <c r="Q19" s="54"/>
      <c r="R19" s="54"/>
      <c r="S19" s="54"/>
      <c r="T19" s="54"/>
      <c r="U19" s="54"/>
      <c r="V19" s="54"/>
      <c r="W19" s="54"/>
      <c r="X19" s="54"/>
      <c r="Y19" s="54"/>
      <c r="Z19" s="54"/>
      <c r="AA19" s="54"/>
      <c r="AB19" s="54"/>
      <c r="AC19" s="54"/>
      <c r="AD19" s="87">
        <f t="shared" si="3"/>
        <v>0</v>
      </c>
      <c r="AE19" s="135"/>
      <c r="AF19" s="136"/>
      <c r="AG19" s="55"/>
      <c r="AH19" s="54"/>
      <c r="AI19" s="55"/>
      <c r="AJ19" s="54"/>
      <c r="AK19" s="55"/>
      <c r="AL19" s="54"/>
      <c r="AM19" s="55"/>
      <c r="AN19" s="54"/>
      <c r="AO19" s="55"/>
      <c r="AP19" s="54"/>
      <c r="AQ19" s="55"/>
      <c r="AR19" s="54"/>
      <c r="AS19" s="55"/>
      <c r="AT19" s="54"/>
      <c r="AU19" s="55"/>
      <c r="AV19" s="54"/>
      <c r="AW19" s="55"/>
      <c r="AX19" s="54"/>
      <c r="AY19" s="55"/>
      <c r="AZ19" s="54"/>
      <c r="BA19" s="55"/>
      <c r="BB19" s="54"/>
      <c r="BC19" s="54">
        <f t="shared" si="4"/>
        <v>0</v>
      </c>
      <c r="BD19" s="54">
        <f t="shared" si="5"/>
        <v>0</v>
      </c>
      <c r="BE19" s="170" t="e">
        <f t="shared" si="9"/>
        <v>#DIV/0!</v>
      </c>
      <c r="BF19" s="170" t="e">
        <f t="shared" si="7"/>
        <v>#DIV/0!</v>
      </c>
      <c r="BG19" s="170" t="e">
        <f t="shared" si="8"/>
        <v>#DIV/0!</v>
      </c>
      <c r="BH19" s="171" t="e">
        <f t="shared" si="0"/>
        <v>#DIV/0!</v>
      </c>
      <c r="BI19" s="168" t="e">
        <f t="shared" ref="BI19:BI20" si="16">AVERAGE(G19,I19,K19,M19,O19,Q19,S19,U19,W19,Y19,AA19,AC19)</f>
        <v>#DIV/0!</v>
      </c>
      <c r="BJ19" s="168">
        <f t="shared" si="11"/>
        <v>0</v>
      </c>
      <c r="BK19" s="169" t="e">
        <f t="shared" si="1"/>
        <v>#DIV/0!</v>
      </c>
      <c r="BL19" s="75" t="e">
        <f t="shared" si="2"/>
        <v>#DIV/0!</v>
      </c>
      <c r="BM19" s="54"/>
      <c r="BN19" s="54"/>
    </row>
    <row r="20" spans="1:70" ht="29.1" customHeight="1" thickBot="1" x14ac:dyDescent="0.3">
      <c r="A20" s="18"/>
      <c r="B20" s="52">
        <v>11</v>
      </c>
      <c r="C20" s="52"/>
      <c r="D20" s="53">
        <v>44120</v>
      </c>
      <c r="E20" s="53">
        <v>44232</v>
      </c>
      <c r="F20" s="54"/>
      <c r="G20" s="54"/>
      <c r="H20" s="54"/>
      <c r="I20" s="54"/>
      <c r="J20" s="54"/>
      <c r="K20" s="54"/>
      <c r="L20" s="54"/>
      <c r="M20" s="54"/>
      <c r="N20" s="54"/>
      <c r="O20" s="54"/>
      <c r="P20" s="54"/>
      <c r="Q20" s="54"/>
      <c r="R20" s="54"/>
      <c r="S20" s="54"/>
      <c r="T20" s="54"/>
      <c r="U20" s="54"/>
      <c r="V20" s="54"/>
      <c r="W20" s="54"/>
      <c r="X20" s="54"/>
      <c r="Y20" s="54"/>
      <c r="Z20" s="54"/>
      <c r="AA20" s="54"/>
      <c r="AB20" s="54"/>
      <c r="AC20" s="54"/>
      <c r="AD20" s="87">
        <f t="shared" si="3"/>
        <v>0</v>
      </c>
      <c r="AE20" s="135"/>
      <c r="AF20" s="136"/>
      <c r="AG20" s="55"/>
      <c r="AH20" s="54"/>
      <c r="AI20" s="55"/>
      <c r="AJ20" s="54"/>
      <c r="AK20" s="55"/>
      <c r="AL20" s="54"/>
      <c r="AM20" s="55"/>
      <c r="AN20" s="54"/>
      <c r="AO20" s="55"/>
      <c r="AP20" s="54"/>
      <c r="AQ20" s="55"/>
      <c r="AR20" s="54"/>
      <c r="AS20" s="55"/>
      <c r="AT20" s="54"/>
      <c r="AU20" s="55"/>
      <c r="AV20" s="54"/>
      <c r="AW20" s="55"/>
      <c r="AX20" s="54"/>
      <c r="AY20" s="55"/>
      <c r="AZ20" s="54"/>
      <c r="BA20" s="55"/>
      <c r="BB20" s="54"/>
      <c r="BC20" s="54">
        <f t="shared" si="4"/>
        <v>0</v>
      </c>
      <c r="BD20" s="54">
        <f t="shared" si="5"/>
        <v>0</v>
      </c>
      <c r="BE20" s="170" t="e">
        <f t="shared" si="9"/>
        <v>#DIV/0!</v>
      </c>
      <c r="BF20" s="170" t="e">
        <f t="shared" si="7"/>
        <v>#DIV/0!</v>
      </c>
      <c r="BG20" s="170" t="e">
        <f t="shared" si="8"/>
        <v>#DIV/0!</v>
      </c>
      <c r="BH20" s="171" t="e">
        <f t="shared" si="0"/>
        <v>#DIV/0!</v>
      </c>
      <c r="BI20" s="168" t="e">
        <f t="shared" si="16"/>
        <v>#DIV/0!</v>
      </c>
      <c r="BJ20" s="168">
        <f t="shared" si="11"/>
        <v>0</v>
      </c>
      <c r="BK20" s="169" t="e">
        <f t="shared" si="1"/>
        <v>#DIV/0!</v>
      </c>
      <c r="BL20" s="75" t="e">
        <f t="shared" si="2"/>
        <v>#DIV/0!</v>
      </c>
      <c r="BM20" s="54"/>
      <c r="BN20" s="54"/>
    </row>
    <row r="21" spans="1:70" ht="29.1" customHeight="1" thickBot="1" x14ac:dyDescent="0.3">
      <c r="A21" s="18"/>
      <c r="B21" s="52">
        <v>12</v>
      </c>
      <c r="C21" s="52"/>
      <c r="D21" s="53">
        <v>44120</v>
      </c>
      <c r="E21" s="53">
        <v>44233</v>
      </c>
      <c r="F21" s="54"/>
      <c r="G21" s="54"/>
      <c r="H21" s="54"/>
      <c r="I21" s="54"/>
      <c r="J21" s="54"/>
      <c r="K21" s="54"/>
      <c r="L21" s="54"/>
      <c r="M21" s="54"/>
      <c r="N21" s="54"/>
      <c r="O21" s="54"/>
      <c r="P21" s="54"/>
      <c r="Q21" s="54"/>
      <c r="R21" s="54"/>
      <c r="S21" s="54"/>
      <c r="T21" s="54"/>
      <c r="U21" s="54"/>
      <c r="V21" s="54"/>
      <c r="W21" s="54"/>
      <c r="X21" s="54"/>
      <c r="Y21" s="54"/>
      <c r="Z21" s="54"/>
      <c r="AA21" s="54"/>
      <c r="AB21" s="54"/>
      <c r="AC21" s="54"/>
      <c r="AD21" s="87">
        <f t="shared" si="3"/>
        <v>0</v>
      </c>
      <c r="AE21" s="135"/>
      <c r="AF21" s="136"/>
      <c r="AG21" s="55"/>
      <c r="AH21" s="54"/>
      <c r="AI21" s="55"/>
      <c r="AJ21" s="54"/>
      <c r="AK21" s="55"/>
      <c r="AL21" s="54"/>
      <c r="AM21" s="55"/>
      <c r="AN21" s="54"/>
      <c r="AO21" s="55"/>
      <c r="AP21" s="54"/>
      <c r="AQ21" s="55"/>
      <c r="AR21" s="54"/>
      <c r="AS21" s="55"/>
      <c r="AT21" s="54"/>
      <c r="AU21" s="55"/>
      <c r="AV21" s="54"/>
      <c r="AW21" s="55"/>
      <c r="AX21" s="54"/>
      <c r="AY21" s="55"/>
      <c r="AZ21" s="54"/>
      <c r="BA21" s="55"/>
      <c r="BB21" s="54"/>
      <c r="BC21" s="54">
        <f t="shared" si="4"/>
        <v>0</v>
      </c>
      <c r="BD21" s="54">
        <f t="shared" si="5"/>
        <v>0</v>
      </c>
      <c r="BE21" s="170" t="e">
        <f t="shared" si="9"/>
        <v>#DIV/0!</v>
      </c>
      <c r="BF21" s="170" t="e">
        <f t="shared" si="7"/>
        <v>#DIV/0!</v>
      </c>
      <c r="BG21" s="170" t="e">
        <f t="shared" si="8"/>
        <v>#DIV/0!</v>
      </c>
      <c r="BH21" s="171" t="e">
        <f t="shared" si="0"/>
        <v>#DIV/0!</v>
      </c>
      <c r="BI21" s="168" t="e">
        <f t="shared" ref="BI21" si="17">AVERAGE(G21,I21,K21,M21,O21,Q21,S21,U21,W21,Y21,AA21)</f>
        <v>#DIV/0!</v>
      </c>
      <c r="BJ21" s="168">
        <f t="shared" si="11"/>
        <v>0</v>
      </c>
      <c r="BK21" s="169" t="e">
        <f t="shared" si="1"/>
        <v>#DIV/0!</v>
      </c>
      <c r="BL21" s="75" t="e">
        <f t="shared" si="2"/>
        <v>#DIV/0!</v>
      </c>
      <c r="BM21" s="54"/>
      <c r="BN21" s="54"/>
    </row>
    <row r="22" spans="1:70" ht="29.1" customHeight="1" thickBot="1" x14ac:dyDescent="0.3">
      <c r="A22" s="18"/>
      <c r="B22" s="52">
        <v>13</v>
      </c>
      <c r="C22" s="52"/>
      <c r="D22" s="53">
        <v>44140</v>
      </c>
      <c r="E22" s="53"/>
      <c r="F22" s="54"/>
      <c r="G22" s="54"/>
      <c r="H22" s="54"/>
      <c r="I22" s="54"/>
      <c r="J22" s="54"/>
      <c r="K22" s="54"/>
      <c r="L22" s="54"/>
      <c r="M22" s="54"/>
      <c r="N22" s="54"/>
      <c r="O22" s="54"/>
      <c r="P22" s="54"/>
      <c r="Q22" s="54"/>
      <c r="R22" s="54"/>
      <c r="S22" s="54"/>
      <c r="T22" s="54"/>
      <c r="U22" s="54"/>
      <c r="V22" s="54"/>
      <c r="W22" s="54"/>
      <c r="X22" s="54"/>
      <c r="Y22" s="54"/>
      <c r="Z22" s="54"/>
      <c r="AA22" s="54"/>
      <c r="AB22" s="54"/>
      <c r="AC22" s="54"/>
      <c r="AD22" s="87">
        <f t="shared" si="3"/>
        <v>0</v>
      </c>
      <c r="AE22" s="135"/>
      <c r="AF22" s="136"/>
      <c r="AG22" s="55"/>
      <c r="AH22" s="54"/>
      <c r="AI22" s="55"/>
      <c r="AJ22" s="54"/>
      <c r="AK22" s="55"/>
      <c r="AL22" s="54"/>
      <c r="AM22" s="55"/>
      <c r="AN22" s="54"/>
      <c r="AO22" s="55"/>
      <c r="AP22" s="54"/>
      <c r="AQ22" s="55"/>
      <c r="AR22" s="54"/>
      <c r="AS22" s="55"/>
      <c r="AT22" s="54"/>
      <c r="AU22" s="55"/>
      <c r="AV22" s="54"/>
      <c r="AW22" s="55"/>
      <c r="AX22" s="54"/>
      <c r="AY22" s="55"/>
      <c r="AZ22" s="54"/>
      <c r="BA22" s="55"/>
      <c r="BB22" s="54"/>
      <c r="BC22" s="54">
        <f t="shared" si="4"/>
        <v>0</v>
      </c>
      <c r="BD22" s="54">
        <f t="shared" si="5"/>
        <v>0</v>
      </c>
      <c r="BE22" s="170" t="e">
        <f t="shared" si="9"/>
        <v>#DIV/0!</v>
      </c>
      <c r="BF22" s="170" t="e">
        <f t="shared" si="7"/>
        <v>#DIV/0!</v>
      </c>
      <c r="BG22" s="170" t="e">
        <f t="shared" si="8"/>
        <v>#DIV/0!</v>
      </c>
      <c r="BH22" s="171" t="e">
        <f t="shared" si="0"/>
        <v>#DIV/0!</v>
      </c>
      <c r="BI22" s="168" t="e">
        <f t="shared" ref="BI22:BI23" si="18">AVERAGE(G22,I22,K22,M22,O22,Q22,S22,U22,W22,Y22,AA22,AC22)</f>
        <v>#DIV/0!</v>
      </c>
      <c r="BJ22" s="168">
        <f t="shared" si="11"/>
        <v>0</v>
      </c>
      <c r="BK22" s="169" t="e">
        <f t="shared" si="1"/>
        <v>#DIV/0!</v>
      </c>
      <c r="BL22" s="75" t="e">
        <f t="shared" si="2"/>
        <v>#DIV/0!</v>
      </c>
      <c r="BM22" s="54"/>
      <c r="BN22" s="54"/>
    </row>
    <row r="23" spans="1:70" ht="29.1" customHeight="1" thickBot="1" x14ac:dyDescent="0.3">
      <c r="A23" s="18"/>
      <c r="B23" s="52">
        <v>14</v>
      </c>
      <c r="C23" s="52"/>
      <c r="D23" s="53">
        <v>44140</v>
      </c>
      <c r="E23" s="53"/>
      <c r="F23" s="54"/>
      <c r="G23" s="54"/>
      <c r="H23" s="54"/>
      <c r="I23" s="54"/>
      <c r="J23" s="54"/>
      <c r="K23" s="54"/>
      <c r="L23" s="54"/>
      <c r="M23" s="54"/>
      <c r="N23" s="54"/>
      <c r="O23" s="54"/>
      <c r="P23" s="54"/>
      <c r="Q23" s="54"/>
      <c r="R23" s="54"/>
      <c r="S23" s="54"/>
      <c r="T23" s="54"/>
      <c r="U23" s="54"/>
      <c r="V23" s="54"/>
      <c r="W23" s="54"/>
      <c r="X23" s="54"/>
      <c r="Y23" s="54"/>
      <c r="Z23" s="54"/>
      <c r="AA23" s="54"/>
      <c r="AB23" s="54"/>
      <c r="AC23" s="55"/>
      <c r="AD23" s="87">
        <f t="shared" si="3"/>
        <v>0</v>
      </c>
      <c r="AE23" s="135"/>
      <c r="AF23" s="136"/>
      <c r="AG23" s="55"/>
      <c r="AH23" s="54"/>
      <c r="AI23" s="55"/>
      <c r="AJ23" s="54"/>
      <c r="AK23" s="55"/>
      <c r="AL23" s="54"/>
      <c r="AM23" s="55"/>
      <c r="AN23" s="54"/>
      <c r="AO23" s="55"/>
      <c r="AP23" s="54"/>
      <c r="AQ23" s="55"/>
      <c r="AR23" s="54"/>
      <c r="AS23" s="55"/>
      <c r="AT23" s="54"/>
      <c r="AU23" s="55"/>
      <c r="AV23" s="54"/>
      <c r="AW23" s="55"/>
      <c r="AX23" s="54"/>
      <c r="AY23" s="55"/>
      <c r="AZ23" s="54"/>
      <c r="BA23" s="55"/>
      <c r="BB23" s="54"/>
      <c r="BC23" s="54">
        <f t="shared" si="4"/>
        <v>0</v>
      </c>
      <c r="BD23" s="54">
        <f t="shared" si="5"/>
        <v>0</v>
      </c>
      <c r="BE23" s="170" t="e">
        <f t="shared" si="9"/>
        <v>#DIV/0!</v>
      </c>
      <c r="BF23" s="170" t="e">
        <f t="shared" si="7"/>
        <v>#DIV/0!</v>
      </c>
      <c r="BG23" s="170" t="e">
        <f t="shared" si="8"/>
        <v>#DIV/0!</v>
      </c>
      <c r="BH23" s="171" t="e">
        <f t="shared" si="0"/>
        <v>#DIV/0!</v>
      </c>
      <c r="BI23" s="168" t="e">
        <f t="shared" si="18"/>
        <v>#DIV/0!</v>
      </c>
      <c r="BJ23" s="168">
        <f t="shared" si="11"/>
        <v>0</v>
      </c>
      <c r="BK23" s="169" t="e">
        <f t="shared" si="1"/>
        <v>#DIV/0!</v>
      </c>
      <c r="BL23" s="75" t="e">
        <f t="shared" si="2"/>
        <v>#DIV/0!</v>
      </c>
      <c r="BM23" s="54"/>
      <c r="BN23" s="54"/>
      <c r="BR23"/>
    </row>
    <row r="24" spans="1:70" ht="29.1" customHeight="1" thickBot="1" x14ac:dyDescent="0.3">
      <c r="A24" s="18"/>
      <c r="B24" s="52">
        <v>15</v>
      </c>
      <c r="C24" s="52"/>
      <c r="D24" s="53">
        <v>44146</v>
      </c>
      <c r="E24" s="53"/>
      <c r="F24" s="54"/>
      <c r="G24" s="54"/>
      <c r="H24" s="54"/>
      <c r="I24" s="54"/>
      <c r="J24" s="54"/>
      <c r="K24" s="54"/>
      <c r="L24" s="54"/>
      <c r="M24" s="54"/>
      <c r="N24" s="54"/>
      <c r="O24" s="54"/>
      <c r="P24" s="54"/>
      <c r="Q24" s="54"/>
      <c r="R24" s="54"/>
      <c r="S24" s="54"/>
      <c r="T24" s="54"/>
      <c r="U24" s="54"/>
      <c r="V24" s="54"/>
      <c r="W24" s="54"/>
      <c r="X24" s="54"/>
      <c r="Y24" s="54"/>
      <c r="Z24" s="54"/>
      <c r="AA24" s="54"/>
      <c r="AB24" s="54"/>
      <c r="AC24" s="55"/>
      <c r="AD24" s="87">
        <f t="shared" si="3"/>
        <v>0</v>
      </c>
      <c r="AE24" s="135"/>
      <c r="AF24" s="136"/>
      <c r="AG24" s="55"/>
      <c r="AH24" s="54"/>
      <c r="AI24" s="55"/>
      <c r="AJ24" s="54"/>
      <c r="AK24" s="55"/>
      <c r="AL24" s="54"/>
      <c r="AM24" s="55"/>
      <c r="AN24" s="54"/>
      <c r="AO24" s="55"/>
      <c r="AP24" s="54"/>
      <c r="AQ24" s="55"/>
      <c r="AR24" s="54"/>
      <c r="AS24" s="55"/>
      <c r="AT24" s="54"/>
      <c r="AU24" s="55"/>
      <c r="AV24" s="54"/>
      <c r="AW24" s="55"/>
      <c r="AX24" s="54"/>
      <c r="AY24" s="55"/>
      <c r="AZ24" s="54"/>
      <c r="BA24" s="55"/>
      <c r="BB24" s="54"/>
      <c r="BC24" s="54">
        <f t="shared" si="4"/>
        <v>0</v>
      </c>
      <c r="BD24" s="54">
        <f t="shared" si="5"/>
        <v>0</v>
      </c>
      <c r="BE24" s="170" t="e">
        <f t="shared" si="9"/>
        <v>#DIV/0!</v>
      </c>
      <c r="BF24" s="170" t="e">
        <f t="shared" si="7"/>
        <v>#DIV/0!</v>
      </c>
      <c r="BG24" s="170" t="e">
        <f t="shared" si="8"/>
        <v>#DIV/0!</v>
      </c>
      <c r="BH24" s="171" t="e">
        <f t="shared" si="0"/>
        <v>#DIV/0!</v>
      </c>
      <c r="BI24" s="168" t="e">
        <f t="shared" ref="BI24" si="19">AVERAGE(G24,I24,K24,M24,O24,Q24,S24,U24,W24,Y24,AA24)</f>
        <v>#DIV/0!</v>
      </c>
      <c r="BJ24" s="168">
        <f t="shared" si="11"/>
        <v>0</v>
      </c>
      <c r="BK24" s="169" t="e">
        <f t="shared" si="1"/>
        <v>#DIV/0!</v>
      </c>
      <c r="BL24" s="75" t="e">
        <f t="shared" si="2"/>
        <v>#DIV/0!</v>
      </c>
      <c r="BM24" s="54"/>
      <c r="BN24" s="54"/>
    </row>
    <row r="25" spans="1:70" ht="29.1" customHeight="1" thickBot="1" x14ac:dyDescent="0.3">
      <c r="A25" s="18"/>
      <c r="B25" s="52">
        <v>16</v>
      </c>
      <c r="C25" s="52"/>
      <c r="D25" s="53"/>
      <c r="E25" s="53"/>
      <c r="F25" s="54"/>
      <c r="G25" s="54"/>
      <c r="H25" s="54"/>
      <c r="I25" s="54"/>
      <c r="J25" s="54"/>
      <c r="K25" s="54"/>
      <c r="L25" s="54"/>
      <c r="M25" s="54"/>
      <c r="N25" s="54"/>
      <c r="O25" s="54"/>
      <c r="P25" s="54"/>
      <c r="Q25" s="54"/>
      <c r="R25" s="54"/>
      <c r="S25" s="54"/>
      <c r="T25" s="54"/>
      <c r="U25" s="54"/>
      <c r="V25" s="54"/>
      <c r="W25" s="54"/>
      <c r="X25" s="54"/>
      <c r="Y25" s="54"/>
      <c r="Z25" s="54"/>
      <c r="AA25" s="54"/>
      <c r="AB25" s="54"/>
      <c r="AC25" s="55"/>
      <c r="AD25" s="87">
        <f t="shared" si="3"/>
        <v>0</v>
      </c>
      <c r="AE25" s="135"/>
      <c r="AF25" s="136"/>
      <c r="AG25" s="55"/>
      <c r="AH25" s="54"/>
      <c r="AI25" s="55"/>
      <c r="AJ25" s="54"/>
      <c r="AK25" s="55"/>
      <c r="AL25" s="54"/>
      <c r="AM25" s="55"/>
      <c r="AN25" s="54"/>
      <c r="AO25" s="55"/>
      <c r="AP25" s="54"/>
      <c r="AQ25" s="55"/>
      <c r="AR25" s="54"/>
      <c r="AS25" s="55"/>
      <c r="AT25" s="54"/>
      <c r="AU25" s="55"/>
      <c r="AV25" s="54"/>
      <c r="AW25" s="55"/>
      <c r="AX25" s="54"/>
      <c r="AY25" s="55"/>
      <c r="AZ25" s="54"/>
      <c r="BA25" s="55"/>
      <c r="BB25" s="54"/>
      <c r="BC25" s="54">
        <f t="shared" si="4"/>
        <v>0</v>
      </c>
      <c r="BD25" s="54">
        <f t="shared" si="5"/>
        <v>0</v>
      </c>
      <c r="BE25" s="170" t="e">
        <f t="shared" si="9"/>
        <v>#DIV/0!</v>
      </c>
      <c r="BF25" s="170" t="e">
        <f t="shared" si="7"/>
        <v>#DIV/0!</v>
      </c>
      <c r="BG25" s="170" t="e">
        <f t="shared" si="8"/>
        <v>#DIV/0!</v>
      </c>
      <c r="BH25" s="171" t="e">
        <f t="shared" si="0"/>
        <v>#DIV/0!</v>
      </c>
      <c r="BI25" s="168" t="e">
        <f t="shared" ref="BI25:BI26" si="20">AVERAGE(G25,I25,K25,M25,O25,Q25,S25,U25,W25,Y25,AA25,AC25)</f>
        <v>#DIV/0!</v>
      </c>
      <c r="BJ25" s="168">
        <f t="shared" si="11"/>
        <v>0</v>
      </c>
      <c r="BK25" s="169" t="e">
        <f t="shared" si="1"/>
        <v>#DIV/0!</v>
      </c>
      <c r="BL25" s="75" t="e">
        <f t="shared" si="2"/>
        <v>#DIV/0!</v>
      </c>
      <c r="BM25" s="54"/>
      <c r="BN25" s="54"/>
    </row>
    <row r="26" spans="1:70" ht="29.1" customHeight="1" thickBot="1" x14ac:dyDescent="0.3">
      <c r="A26" s="18"/>
      <c r="B26" s="52">
        <v>17</v>
      </c>
      <c r="C26" s="52"/>
      <c r="D26" s="53"/>
      <c r="E26" s="53"/>
      <c r="F26" s="54"/>
      <c r="G26" s="54"/>
      <c r="H26" s="54"/>
      <c r="I26" s="54"/>
      <c r="J26" s="54"/>
      <c r="K26" s="54"/>
      <c r="L26" s="54"/>
      <c r="M26" s="54"/>
      <c r="N26" s="54"/>
      <c r="O26" s="54"/>
      <c r="P26" s="54"/>
      <c r="Q26" s="54"/>
      <c r="R26" s="54"/>
      <c r="S26" s="54"/>
      <c r="T26" s="54"/>
      <c r="U26" s="54"/>
      <c r="V26" s="54"/>
      <c r="W26" s="54"/>
      <c r="X26" s="54"/>
      <c r="Y26" s="54"/>
      <c r="Z26" s="54"/>
      <c r="AA26" s="54"/>
      <c r="AB26" s="54"/>
      <c r="AC26" s="55"/>
      <c r="AD26" s="87">
        <f t="shared" si="3"/>
        <v>0</v>
      </c>
      <c r="AE26" s="135"/>
      <c r="AF26" s="136"/>
      <c r="AG26" s="55"/>
      <c r="AH26" s="54"/>
      <c r="AI26" s="55"/>
      <c r="AJ26" s="54"/>
      <c r="AK26" s="55"/>
      <c r="AL26" s="54"/>
      <c r="AM26" s="55"/>
      <c r="AN26" s="54"/>
      <c r="AO26" s="55"/>
      <c r="AP26" s="54"/>
      <c r="AQ26" s="55"/>
      <c r="AR26" s="54"/>
      <c r="AS26" s="55"/>
      <c r="AT26" s="54"/>
      <c r="AU26" s="55"/>
      <c r="AV26" s="54"/>
      <c r="AW26" s="55"/>
      <c r="AX26" s="54"/>
      <c r="AY26" s="55"/>
      <c r="AZ26" s="54"/>
      <c r="BA26" s="55"/>
      <c r="BB26" s="54"/>
      <c r="BC26" s="54">
        <f t="shared" si="4"/>
        <v>0</v>
      </c>
      <c r="BD26" s="54">
        <f t="shared" si="5"/>
        <v>0</v>
      </c>
      <c r="BE26" s="170" t="e">
        <f t="shared" si="9"/>
        <v>#DIV/0!</v>
      </c>
      <c r="BF26" s="170" t="e">
        <f t="shared" si="7"/>
        <v>#DIV/0!</v>
      </c>
      <c r="BG26" s="170" t="e">
        <f t="shared" si="8"/>
        <v>#DIV/0!</v>
      </c>
      <c r="BH26" s="171" t="e">
        <f t="shared" si="0"/>
        <v>#DIV/0!</v>
      </c>
      <c r="BI26" s="168" t="e">
        <f t="shared" si="20"/>
        <v>#DIV/0!</v>
      </c>
      <c r="BJ26" s="168">
        <f t="shared" si="11"/>
        <v>0</v>
      </c>
      <c r="BK26" s="169" t="e">
        <f t="shared" si="1"/>
        <v>#DIV/0!</v>
      </c>
      <c r="BL26" s="75" t="e">
        <f t="shared" si="2"/>
        <v>#DIV/0!</v>
      </c>
      <c r="BM26" s="54"/>
      <c r="BN26" s="54"/>
    </row>
    <row r="27" spans="1:70" ht="29.1" customHeight="1" thickBot="1" x14ac:dyDescent="0.3">
      <c r="A27" s="18"/>
      <c r="B27" s="52">
        <v>18</v>
      </c>
      <c r="C27" s="52"/>
      <c r="D27" s="53"/>
      <c r="E27" s="53"/>
      <c r="F27" s="54"/>
      <c r="G27" s="54"/>
      <c r="H27" s="54"/>
      <c r="I27" s="54"/>
      <c r="J27" s="54"/>
      <c r="K27" s="54"/>
      <c r="L27" s="54"/>
      <c r="M27" s="54"/>
      <c r="N27" s="54"/>
      <c r="O27" s="54"/>
      <c r="P27" s="54"/>
      <c r="Q27" s="54"/>
      <c r="R27" s="54"/>
      <c r="S27" s="54"/>
      <c r="T27" s="54"/>
      <c r="U27" s="54"/>
      <c r="V27" s="54"/>
      <c r="W27" s="54"/>
      <c r="X27" s="54"/>
      <c r="Y27" s="54"/>
      <c r="Z27" s="54"/>
      <c r="AA27" s="54"/>
      <c r="AB27" s="54"/>
      <c r="AC27" s="55"/>
      <c r="AD27" s="87">
        <f t="shared" si="3"/>
        <v>0</v>
      </c>
      <c r="AE27" s="135"/>
      <c r="AF27" s="136"/>
      <c r="AG27" s="55"/>
      <c r="AH27" s="54"/>
      <c r="AI27" s="55"/>
      <c r="AJ27" s="54"/>
      <c r="AK27" s="55"/>
      <c r="AL27" s="54"/>
      <c r="AM27" s="55"/>
      <c r="AN27" s="54"/>
      <c r="AO27" s="55"/>
      <c r="AP27" s="54"/>
      <c r="AQ27" s="55"/>
      <c r="AR27" s="54"/>
      <c r="AS27" s="55"/>
      <c r="AT27" s="54"/>
      <c r="AU27" s="55"/>
      <c r="AV27" s="54"/>
      <c r="AW27" s="55"/>
      <c r="AX27" s="54"/>
      <c r="AY27" s="55"/>
      <c r="AZ27" s="54"/>
      <c r="BA27" s="55"/>
      <c r="BB27" s="54"/>
      <c r="BC27" s="54">
        <f t="shared" si="4"/>
        <v>0</v>
      </c>
      <c r="BD27" s="54">
        <f t="shared" si="5"/>
        <v>0</v>
      </c>
      <c r="BE27" s="170" t="e">
        <f t="shared" si="9"/>
        <v>#DIV/0!</v>
      </c>
      <c r="BF27" s="170" t="e">
        <f t="shared" si="7"/>
        <v>#DIV/0!</v>
      </c>
      <c r="BG27" s="170" t="e">
        <f t="shared" si="8"/>
        <v>#DIV/0!</v>
      </c>
      <c r="BH27" s="171" t="e">
        <f t="shared" si="0"/>
        <v>#DIV/0!</v>
      </c>
      <c r="BI27" s="168" t="e">
        <f t="shared" ref="BI27" si="21">AVERAGE(G27,I27,K27,M27,O27,Q27,S27,U27,W27,Y27,AA27)</f>
        <v>#DIV/0!</v>
      </c>
      <c r="BJ27" s="168">
        <f t="shared" si="11"/>
        <v>0</v>
      </c>
      <c r="BK27" s="169" t="e">
        <f t="shared" si="1"/>
        <v>#DIV/0!</v>
      </c>
      <c r="BL27" s="75" t="e">
        <f t="shared" si="2"/>
        <v>#DIV/0!</v>
      </c>
      <c r="BM27" s="54"/>
      <c r="BN27" s="54"/>
    </row>
    <row r="28" spans="1:70" ht="29.1" customHeight="1" thickBot="1" x14ac:dyDescent="0.3">
      <c r="A28" s="18"/>
      <c r="B28" s="52">
        <v>19</v>
      </c>
      <c r="C28" s="52"/>
      <c r="D28" s="53"/>
      <c r="E28" s="53"/>
      <c r="F28" s="54"/>
      <c r="G28" s="54"/>
      <c r="H28" s="54"/>
      <c r="I28" s="54"/>
      <c r="J28" s="54"/>
      <c r="K28" s="54"/>
      <c r="L28" s="54"/>
      <c r="M28" s="54"/>
      <c r="N28" s="54"/>
      <c r="O28" s="54"/>
      <c r="P28" s="54"/>
      <c r="Q28" s="54"/>
      <c r="R28" s="54"/>
      <c r="S28" s="54"/>
      <c r="T28" s="54"/>
      <c r="U28" s="54"/>
      <c r="V28" s="54"/>
      <c r="W28" s="54"/>
      <c r="X28" s="54"/>
      <c r="Y28" s="54"/>
      <c r="Z28" s="54"/>
      <c r="AA28" s="54"/>
      <c r="AB28" s="54"/>
      <c r="AC28" s="55"/>
      <c r="AD28" s="87">
        <f t="shared" si="3"/>
        <v>0</v>
      </c>
      <c r="AE28" s="135"/>
      <c r="AF28" s="136"/>
      <c r="AG28" s="55"/>
      <c r="AH28" s="54"/>
      <c r="AI28" s="55"/>
      <c r="AJ28" s="54"/>
      <c r="AK28" s="55"/>
      <c r="AL28" s="54"/>
      <c r="AM28" s="55"/>
      <c r="AN28" s="54"/>
      <c r="AO28" s="55"/>
      <c r="AP28" s="54"/>
      <c r="AQ28" s="55"/>
      <c r="AR28" s="54"/>
      <c r="AS28" s="55"/>
      <c r="AT28" s="54"/>
      <c r="AU28" s="55"/>
      <c r="AV28" s="54"/>
      <c r="AW28" s="55"/>
      <c r="AX28" s="54"/>
      <c r="AY28" s="55"/>
      <c r="AZ28" s="54"/>
      <c r="BA28" s="55"/>
      <c r="BB28" s="54"/>
      <c r="BC28" s="54">
        <f t="shared" si="4"/>
        <v>0</v>
      </c>
      <c r="BD28" s="54">
        <f t="shared" si="5"/>
        <v>0</v>
      </c>
      <c r="BE28" s="170" t="e">
        <f t="shared" si="9"/>
        <v>#DIV/0!</v>
      </c>
      <c r="BF28" s="170" t="e">
        <f t="shared" si="7"/>
        <v>#DIV/0!</v>
      </c>
      <c r="BG28" s="170" t="e">
        <f t="shared" si="8"/>
        <v>#DIV/0!</v>
      </c>
      <c r="BH28" s="171" t="e">
        <f t="shared" si="0"/>
        <v>#DIV/0!</v>
      </c>
      <c r="BI28" s="168" t="e">
        <f t="shared" ref="BI28:BI29" si="22">AVERAGE(G28,I28,K28,M28,O28,Q28,S28,U28,W28,Y28,AA28,AC28)</f>
        <v>#DIV/0!</v>
      </c>
      <c r="BJ28" s="168">
        <f t="shared" si="11"/>
        <v>0</v>
      </c>
      <c r="BK28" s="169" t="e">
        <f t="shared" si="1"/>
        <v>#DIV/0!</v>
      </c>
      <c r="BL28" s="75" t="e">
        <f t="shared" si="2"/>
        <v>#DIV/0!</v>
      </c>
      <c r="BM28" s="54"/>
      <c r="BN28" s="54"/>
    </row>
    <row r="29" spans="1:70" ht="28.5" customHeight="1" thickBot="1" x14ac:dyDescent="0.3">
      <c r="A29" s="18"/>
      <c r="B29" s="52">
        <v>20</v>
      </c>
      <c r="C29" s="52"/>
      <c r="D29" s="56"/>
      <c r="E29" s="57"/>
      <c r="F29" s="54"/>
      <c r="G29" s="54"/>
      <c r="H29" s="54"/>
      <c r="I29" s="54"/>
      <c r="J29" s="54"/>
      <c r="K29" s="54"/>
      <c r="L29" s="54"/>
      <c r="M29" s="54"/>
      <c r="N29" s="54"/>
      <c r="O29" s="54"/>
      <c r="P29" s="54"/>
      <c r="Q29" s="54"/>
      <c r="R29" s="54"/>
      <c r="S29" s="54"/>
      <c r="T29" s="54"/>
      <c r="U29" s="54"/>
      <c r="V29" s="54"/>
      <c r="W29" s="54"/>
      <c r="X29" s="54"/>
      <c r="Y29" s="54"/>
      <c r="Z29" s="54"/>
      <c r="AA29" s="54"/>
      <c r="AB29" s="54"/>
      <c r="AC29" s="55"/>
      <c r="AD29" s="87">
        <f t="shared" si="3"/>
        <v>0</v>
      </c>
      <c r="AE29" s="135"/>
      <c r="AF29" s="136"/>
      <c r="AG29" s="55"/>
      <c r="AH29" s="54"/>
      <c r="AI29" s="55"/>
      <c r="AJ29" s="54"/>
      <c r="AK29" s="55"/>
      <c r="AL29" s="54"/>
      <c r="AM29" s="55"/>
      <c r="AN29" s="54"/>
      <c r="AO29" s="55"/>
      <c r="AP29" s="54"/>
      <c r="AQ29" s="55"/>
      <c r="AR29" s="54"/>
      <c r="AS29" s="55"/>
      <c r="AT29" s="54"/>
      <c r="AU29" s="55"/>
      <c r="AV29" s="54"/>
      <c r="AW29" s="55"/>
      <c r="AX29" s="54"/>
      <c r="AY29" s="55"/>
      <c r="AZ29" s="54"/>
      <c r="BA29" s="55"/>
      <c r="BB29" s="54"/>
      <c r="BC29" s="54">
        <f t="shared" si="4"/>
        <v>0</v>
      </c>
      <c r="BD29" s="54">
        <f t="shared" si="5"/>
        <v>0</v>
      </c>
      <c r="BE29" s="170" t="e">
        <f t="shared" si="9"/>
        <v>#DIV/0!</v>
      </c>
      <c r="BF29" s="170" t="e">
        <f t="shared" si="7"/>
        <v>#DIV/0!</v>
      </c>
      <c r="BG29" s="170" t="e">
        <f t="shared" si="8"/>
        <v>#DIV/0!</v>
      </c>
      <c r="BH29" s="171" t="e">
        <f t="shared" si="0"/>
        <v>#DIV/0!</v>
      </c>
      <c r="BI29" s="168" t="e">
        <f t="shared" si="22"/>
        <v>#DIV/0!</v>
      </c>
      <c r="BJ29" s="168">
        <f t="shared" si="11"/>
        <v>0</v>
      </c>
      <c r="BK29" s="169" t="e">
        <f t="shared" si="1"/>
        <v>#DIV/0!</v>
      </c>
      <c r="BL29" s="75" t="e">
        <f t="shared" si="2"/>
        <v>#DIV/0!</v>
      </c>
      <c r="BM29" s="54"/>
      <c r="BN29" s="54"/>
    </row>
    <row r="30" spans="1:70" ht="28.5" customHeight="1" thickBot="1" x14ac:dyDescent="0.3">
      <c r="A30" s="18"/>
      <c r="B30" s="52">
        <v>21</v>
      </c>
      <c r="C30" s="52"/>
      <c r="D30" s="53"/>
      <c r="E30" s="53"/>
      <c r="F30" s="54"/>
      <c r="G30" s="54"/>
      <c r="H30" s="54"/>
      <c r="I30" s="54"/>
      <c r="J30" s="54"/>
      <c r="K30" s="54"/>
      <c r="L30" s="54"/>
      <c r="M30" s="54"/>
      <c r="N30" s="54"/>
      <c r="O30" s="54"/>
      <c r="P30" s="54"/>
      <c r="Q30" s="54"/>
      <c r="R30" s="54"/>
      <c r="S30" s="54"/>
      <c r="T30" s="54"/>
      <c r="U30" s="54"/>
      <c r="V30" s="54"/>
      <c r="W30" s="54"/>
      <c r="X30" s="54"/>
      <c r="Y30" s="54"/>
      <c r="Z30" s="54"/>
      <c r="AA30" s="54"/>
      <c r="AB30" s="54"/>
      <c r="AC30" s="55"/>
      <c r="AD30" s="87">
        <f t="shared" ref="AD30:AD44" si="23">SUM(F30,H30,J30,L30,N30,P30,R30,T30,V30,X30,Z30,AB30)</f>
        <v>0</v>
      </c>
      <c r="AE30" s="135"/>
      <c r="AF30" s="136"/>
      <c r="AG30" s="55"/>
      <c r="AH30" s="54"/>
      <c r="AI30" s="55"/>
      <c r="AJ30" s="54"/>
      <c r="AK30" s="55"/>
      <c r="AL30" s="54"/>
      <c r="AM30" s="55"/>
      <c r="AN30" s="54"/>
      <c r="AO30" s="55"/>
      <c r="AP30" s="54"/>
      <c r="AQ30" s="55"/>
      <c r="AR30" s="54"/>
      <c r="AS30" s="55"/>
      <c r="AT30" s="54"/>
      <c r="AU30" s="55"/>
      <c r="AV30" s="54"/>
      <c r="AW30" s="55"/>
      <c r="AX30" s="54"/>
      <c r="AY30" s="55"/>
      <c r="AZ30" s="54"/>
      <c r="BA30" s="55"/>
      <c r="BB30" s="54"/>
      <c r="BC30" s="54">
        <f t="shared" ref="BC30:BC44" si="24">SUM(F30,H30,J30,L30,N30,P30,R30,T30,V30,X30,Z30,AB30)</f>
        <v>0</v>
      </c>
      <c r="BD30" s="54">
        <f t="shared" ref="BD30:BD44" si="25">SUM(AE30,AG30,AI30,AK30,AM30,AO30,AQ30,AS30,AU30,AW30,AY30,BA30)</f>
        <v>0</v>
      </c>
      <c r="BE30" s="170" t="e">
        <f t="shared" si="9"/>
        <v>#DIV/0!</v>
      </c>
      <c r="BF30" s="170" t="e">
        <f t="shared" si="7"/>
        <v>#DIV/0!</v>
      </c>
      <c r="BG30" s="170" t="e">
        <f t="shared" si="8"/>
        <v>#DIV/0!</v>
      </c>
      <c r="BH30" s="171" t="e">
        <f t="shared" si="0"/>
        <v>#DIV/0!</v>
      </c>
      <c r="BI30" s="168" t="e">
        <f t="shared" ref="BI30" si="26">AVERAGE(G30,I30,K30,M30,O30,Q30,S30,U30,W30,Y30,AA30)</f>
        <v>#DIV/0!</v>
      </c>
      <c r="BJ30" s="168">
        <f t="shared" si="11"/>
        <v>0</v>
      </c>
      <c r="BK30" s="169" t="e">
        <f t="shared" si="1"/>
        <v>#DIV/0!</v>
      </c>
      <c r="BL30" s="75" t="e">
        <f t="shared" si="2"/>
        <v>#DIV/0!</v>
      </c>
      <c r="BM30" s="54"/>
      <c r="BN30" s="54"/>
    </row>
    <row r="31" spans="1:70" ht="28.5" customHeight="1" thickBot="1" x14ac:dyDescent="0.3">
      <c r="A31" s="18"/>
      <c r="B31" s="52">
        <v>22</v>
      </c>
      <c r="C31" s="52"/>
      <c r="D31" s="53"/>
      <c r="E31" s="53"/>
      <c r="F31" s="54"/>
      <c r="G31" s="54"/>
      <c r="H31" s="54"/>
      <c r="I31" s="54"/>
      <c r="J31" s="54"/>
      <c r="K31" s="54"/>
      <c r="L31" s="54"/>
      <c r="M31" s="54"/>
      <c r="N31" s="54"/>
      <c r="O31" s="54"/>
      <c r="P31" s="54"/>
      <c r="Q31" s="54"/>
      <c r="R31" s="54"/>
      <c r="S31" s="54"/>
      <c r="T31" s="54"/>
      <c r="U31" s="54"/>
      <c r="V31" s="54"/>
      <c r="W31" s="54"/>
      <c r="X31" s="54"/>
      <c r="Y31" s="54"/>
      <c r="Z31" s="54"/>
      <c r="AA31" s="54"/>
      <c r="AB31" s="54"/>
      <c r="AC31" s="55"/>
      <c r="AD31" s="87">
        <f t="shared" si="23"/>
        <v>0</v>
      </c>
      <c r="AE31" s="135"/>
      <c r="AF31" s="136"/>
      <c r="AG31" s="55"/>
      <c r="AH31" s="54"/>
      <c r="AI31" s="55"/>
      <c r="AJ31" s="54"/>
      <c r="AK31" s="55"/>
      <c r="AL31" s="54"/>
      <c r="AM31" s="55"/>
      <c r="AN31" s="54"/>
      <c r="AO31" s="55"/>
      <c r="AP31" s="54"/>
      <c r="AQ31" s="55"/>
      <c r="AR31" s="54"/>
      <c r="AS31" s="55"/>
      <c r="AT31" s="54"/>
      <c r="AU31" s="55"/>
      <c r="AV31" s="54"/>
      <c r="AW31" s="55"/>
      <c r="AX31" s="54"/>
      <c r="AY31" s="55"/>
      <c r="AZ31" s="54"/>
      <c r="BA31" s="55"/>
      <c r="BB31" s="54"/>
      <c r="BC31" s="54">
        <f t="shared" si="24"/>
        <v>0</v>
      </c>
      <c r="BD31" s="54">
        <f t="shared" si="25"/>
        <v>0</v>
      </c>
      <c r="BE31" s="170" t="e">
        <f t="shared" si="9"/>
        <v>#DIV/0!</v>
      </c>
      <c r="BF31" s="170" t="e">
        <f t="shared" si="7"/>
        <v>#DIV/0!</v>
      </c>
      <c r="BG31" s="170" t="e">
        <f t="shared" si="8"/>
        <v>#DIV/0!</v>
      </c>
      <c r="BH31" s="171" t="e">
        <f t="shared" si="0"/>
        <v>#DIV/0!</v>
      </c>
      <c r="BI31" s="168" t="e">
        <f t="shared" ref="BI31:BI32" si="27">AVERAGE(G31,I31,K31,M31,O31,Q31,S31,U31,W31,Y31,AA31,AC31)</f>
        <v>#DIV/0!</v>
      </c>
      <c r="BJ31" s="168">
        <f t="shared" si="11"/>
        <v>0</v>
      </c>
      <c r="BK31" s="169" t="e">
        <f t="shared" si="1"/>
        <v>#DIV/0!</v>
      </c>
      <c r="BL31" s="75" t="e">
        <f t="shared" si="2"/>
        <v>#DIV/0!</v>
      </c>
      <c r="BM31" s="54"/>
      <c r="BN31" s="54"/>
    </row>
    <row r="32" spans="1:70" ht="28.5" customHeight="1" thickBot="1" x14ac:dyDescent="0.3">
      <c r="A32" s="18"/>
      <c r="B32" s="52">
        <v>23</v>
      </c>
      <c r="C32" s="52"/>
      <c r="D32" s="53"/>
      <c r="E32" s="53"/>
      <c r="F32" s="54"/>
      <c r="G32" s="54"/>
      <c r="H32" s="54"/>
      <c r="I32" s="54"/>
      <c r="J32" s="54"/>
      <c r="K32" s="54"/>
      <c r="L32" s="54"/>
      <c r="M32" s="54"/>
      <c r="N32" s="54"/>
      <c r="O32" s="54"/>
      <c r="P32" s="54"/>
      <c r="Q32" s="54"/>
      <c r="R32" s="54"/>
      <c r="S32" s="54"/>
      <c r="T32" s="54"/>
      <c r="U32" s="54"/>
      <c r="V32" s="54"/>
      <c r="W32" s="54"/>
      <c r="X32" s="54"/>
      <c r="Y32" s="54"/>
      <c r="Z32" s="54"/>
      <c r="AA32" s="54"/>
      <c r="AB32" s="54"/>
      <c r="AC32" s="55"/>
      <c r="AD32" s="87">
        <f t="shared" si="23"/>
        <v>0</v>
      </c>
      <c r="AE32" s="135"/>
      <c r="AF32" s="136"/>
      <c r="AG32" s="55"/>
      <c r="AH32" s="54"/>
      <c r="AI32" s="55"/>
      <c r="AJ32" s="54"/>
      <c r="AK32" s="55"/>
      <c r="AL32" s="54"/>
      <c r="AM32" s="55"/>
      <c r="AN32" s="54"/>
      <c r="AO32" s="55"/>
      <c r="AP32" s="54"/>
      <c r="AQ32" s="55"/>
      <c r="AR32" s="54"/>
      <c r="AS32" s="55"/>
      <c r="AT32" s="54"/>
      <c r="AU32" s="55"/>
      <c r="AV32" s="54"/>
      <c r="AW32" s="55"/>
      <c r="AX32" s="54"/>
      <c r="AY32" s="55"/>
      <c r="AZ32" s="54"/>
      <c r="BA32" s="55"/>
      <c r="BB32" s="54"/>
      <c r="BC32" s="54">
        <f t="shared" si="24"/>
        <v>0</v>
      </c>
      <c r="BD32" s="54">
        <f t="shared" si="25"/>
        <v>0</v>
      </c>
      <c r="BE32" s="170" t="e">
        <f t="shared" si="9"/>
        <v>#DIV/0!</v>
      </c>
      <c r="BF32" s="170" t="e">
        <f t="shared" si="7"/>
        <v>#DIV/0!</v>
      </c>
      <c r="BG32" s="170" t="e">
        <f t="shared" si="8"/>
        <v>#DIV/0!</v>
      </c>
      <c r="BH32" s="171" t="e">
        <f t="shared" si="0"/>
        <v>#DIV/0!</v>
      </c>
      <c r="BI32" s="168" t="e">
        <f t="shared" si="27"/>
        <v>#DIV/0!</v>
      </c>
      <c r="BJ32" s="168">
        <f t="shared" si="11"/>
        <v>0</v>
      </c>
      <c r="BK32" s="169" t="e">
        <f t="shared" si="1"/>
        <v>#DIV/0!</v>
      </c>
      <c r="BL32" s="75" t="e">
        <f t="shared" si="2"/>
        <v>#DIV/0!</v>
      </c>
      <c r="BM32" s="54"/>
      <c r="BN32" s="54"/>
    </row>
    <row r="33" spans="1:66" ht="28.5" customHeight="1" thickBot="1" x14ac:dyDescent="0.3">
      <c r="A33" s="18"/>
      <c r="B33" s="52">
        <v>24</v>
      </c>
      <c r="C33" s="52"/>
      <c r="D33" s="53"/>
      <c r="E33" s="53"/>
      <c r="F33" s="54"/>
      <c r="G33" s="54"/>
      <c r="H33" s="54"/>
      <c r="I33" s="54"/>
      <c r="J33" s="54"/>
      <c r="K33" s="54"/>
      <c r="L33" s="54"/>
      <c r="M33" s="54"/>
      <c r="N33" s="54"/>
      <c r="O33" s="54"/>
      <c r="P33" s="54"/>
      <c r="Q33" s="54"/>
      <c r="R33" s="54"/>
      <c r="S33" s="54"/>
      <c r="T33" s="54"/>
      <c r="U33" s="54"/>
      <c r="V33" s="54"/>
      <c r="W33" s="54"/>
      <c r="X33" s="54"/>
      <c r="Y33" s="54"/>
      <c r="Z33" s="54"/>
      <c r="AA33" s="54"/>
      <c r="AB33" s="54"/>
      <c r="AC33" s="55"/>
      <c r="AD33" s="87">
        <f t="shared" si="23"/>
        <v>0</v>
      </c>
      <c r="AE33" s="135"/>
      <c r="AF33" s="136"/>
      <c r="AG33" s="55"/>
      <c r="AH33" s="54"/>
      <c r="AI33" s="55"/>
      <c r="AJ33" s="54"/>
      <c r="AK33" s="55"/>
      <c r="AL33" s="54"/>
      <c r="AM33" s="55"/>
      <c r="AN33" s="54"/>
      <c r="AO33" s="55"/>
      <c r="AP33" s="54"/>
      <c r="AQ33" s="55"/>
      <c r="AR33" s="54"/>
      <c r="AS33" s="55"/>
      <c r="AT33" s="54"/>
      <c r="AU33" s="55"/>
      <c r="AV33" s="54"/>
      <c r="AW33" s="55"/>
      <c r="AX33" s="54"/>
      <c r="AY33" s="55"/>
      <c r="AZ33" s="54"/>
      <c r="BA33" s="55"/>
      <c r="BB33" s="54"/>
      <c r="BC33" s="54">
        <f t="shared" si="24"/>
        <v>0</v>
      </c>
      <c r="BD33" s="54">
        <f t="shared" si="25"/>
        <v>0</v>
      </c>
      <c r="BE33" s="170" t="e">
        <f t="shared" si="9"/>
        <v>#DIV/0!</v>
      </c>
      <c r="BF33" s="170" t="e">
        <f t="shared" si="7"/>
        <v>#DIV/0!</v>
      </c>
      <c r="BG33" s="170" t="e">
        <f t="shared" si="8"/>
        <v>#DIV/0!</v>
      </c>
      <c r="BH33" s="171" t="e">
        <f t="shared" si="0"/>
        <v>#DIV/0!</v>
      </c>
      <c r="BI33" s="168" t="e">
        <f t="shared" ref="BI33" si="28">AVERAGE(G33,I33,K33,M33,O33,Q33,S33,U33,W33,Y33,AA33)</f>
        <v>#DIV/0!</v>
      </c>
      <c r="BJ33" s="168">
        <f t="shared" si="11"/>
        <v>0</v>
      </c>
      <c r="BK33" s="169" t="e">
        <f t="shared" si="1"/>
        <v>#DIV/0!</v>
      </c>
      <c r="BL33" s="75" t="e">
        <f t="shared" si="2"/>
        <v>#DIV/0!</v>
      </c>
      <c r="BM33" s="54"/>
      <c r="BN33" s="54"/>
    </row>
    <row r="34" spans="1:66" ht="28.5" customHeight="1" thickBot="1" x14ac:dyDescent="0.3">
      <c r="A34" s="18"/>
      <c r="B34" s="52">
        <v>25</v>
      </c>
      <c r="C34" s="52"/>
      <c r="D34" s="56"/>
      <c r="E34" s="57"/>
      <c r="F34" s="54"/>
      <c r="G34" s="54"/>
      <c r="H34" s="54"/>
      <c r="I34" s="54"/>
      <c r="J34" s="54"/>
      <c r="K34" s="54"/>
      <c r="L34" s="54"/>
      <c r="M34" s="54"/>
      <c r="N34" s="54"/>
      <c r="O34" s="54"/>
      <c r="P34" s="54"/>
      <c r="Q34" s="54"/>
      <c r="R34" s="54"/>
      <c r="S34" s="54"/>
      <c r="T34" s="54"/>
      <c r="U34" s="54"/>
      <c r="V34" s="54"/>
      <c r="W34" s="54"/>
      <c r="X34" s="54"/>
      <c r="Y34" s="54"/>
      <c r="Z34" s="54"/>
      <c r="AA34" s="54"/>
      <c r="AB34" s="54"/>
      <c r="AC34" s="55"/>
      <c r="AD34" s="87">
        <f t="shared" si="23"/>
        <v>0</v>
      </c>
      <c r="AE34" s="135"/>
      <c r="AF34" s="136"/>
      <c r="AG34" s="55"/>
      <c r="AH34" s="54"/>
      <c r="AI34" s="55"/>
      <c r="AJ34" s="54"/>
      <c r="AK34" s="55"/>
      <c r="AL34" s="54"/>
      <c r="AM34" s="55"/>
      <c r="AN34" s="54"/>
      <c r="AO34" s="55"/>
      <c r="AP34" s="54"/>
      <c r="AQ34" s="55"/>
      <c r="AR34" s="54"/>
      <c r="AS34" s="55"/>
      <c r="AT34" s="54"/>
      <c r="AU34" s="55"/>
      <c r="AV34" s="54"/>
      <c r="AW34" s="55"/>
      <c r="AX34" s="54"/>
      <c r="AY34" s="55"/>
      <c r="AZ34" s="54"/>
      <c r="BA34" s="55"/>
      <c r="BB34" s="54"/>
      <c r="BC34" s="54">
        <f t="shared" si="24"/>
        <v>0</v>
      </c>
      <c r="BD34" s="54">
        <f t="shared" si="25"/>
        <v>0</v>
      </c>
      <c r="BE34" s="170" t="e">
        <f t="shared" si="9"/>
        <v>#DIV/0!</v>
      </c>
      <c r="BF34" s="170" t="e">
        <f t="shared" si="7"/>
        <v>#DIV/0!</v>
      </c>
      <c r="BG34" s="170" t="e">
        <f t="shared" si="8"/>
        <v>#DIV/0!</v>
      </c>
      <c r="BH34" s="171" t="e">
        <f t="shared" si="0"/>
        <v>#DIV/0!</v>
      </c>
      <c r="BI34" s="168" t="e">
        <f t="shared" ref="BI34:BI35" si="29">AVERAGE(G34,I34,K34,M34,O34,Q34,S34,U34,W34,Y34,AA34,AC34)</f>
        <v>#DIV/0!</v>
      </c>
      <c r="BJ34" s="168">
        <f t="shared" si="11"/>
        <v>0</v>
      </c>
      <c r="BK34" s="169" t="e">
        <f t="shared" si="1"/>
        <v>#DIV/0!</v>
      </c>
      <c r="BL34" s="75" t="e">
        <f t="shared" si="2"/>
        <v>#DIV/0!</v>
      </c>
      <c r="BM34" s="54"/>
      <c r="BN34" s="54"/>
    </row>
    <row r="35" spans="1:66" ht="28.5" customHeight="1" thickBot="1" x14ac:dyDescent="0.3">
      <c r="A35" s="18"/>
      <c r="B35" s="52">
        <v>26</v>
      </c>
      <c r="C35" s="52"/>
      <c r="D35" s="53"/>
      <c r="E35" s="53"/>
      <c r="F35" s="54"/>
      <c r="G35" s="54"/>
      <c r="H35" s="54"/>
      <c r="I35" s="54"/>
      <c r="J35" s="54"/>
      <c r="K35" s="54"/>
      <c r="L35" s="54"/>
      <c r="M35" s="54"/>
      <c r="N35" s="54"/>
      <c r="O35" s="54"/>
      <c r="P35" s="54"/>
      <c r="Q35" s="54"/>
      <c r="R35" s="54"/>
      <c r="S35" s="54"/>
      <c r="T35" s="54"/>
      <c r="U35" s="54"/>
      <c r="V35" s="54"/>
      <c r="W35" s="54"/>
      <c r="X35" s="54"/>
      <c r="Y35" s="54"/>
      <c r="Z35" s="54"/>
      <c r="AA35" s="54"/>
      <c r="AB35" s="54"/>
      <c r="AC35" s="55"/>
      <c r="AD35" s="87">
        <f t="shared" si="23"/>
        <v>0</v>
      </c>
      <c r="AE35" s="135"/>
      <c r="AF35" s="136"/>
      <c r="AG35" s="55"/>
      <c r="AH35" s="54"/>
      <c r="AI35" s="55"/>
      <c r="AJ35" s="54"/>
      <c r="AK35" s="55"/>
      <c r="AL35" s="54"/>
      <c r="AM35" s="55"/>
      <c r="AN35" s="54"/>
      <c r="AO35" s="55"/>
      <c r="AP35" s="54"/>
      <c r="AQ35" s="55"/>
      <c r="AR35" s="54"/>
      <c r="AS35" s="55"/>
      <c r="AT35" s="54"/>
      <c r="AU35" s="55"/>
      <c r="AV35" s="54"/>
      <c r="AW35" s="55"/>
      <c r="AX35" s="54"/>
      <c r="AY35" s="55"/>
      <c r="AZ35" s="54"/>
      <c r="BA35" s="55"/>
      <c r="BB35" s="54"/>
      <c r="BC35" s="54">
        <f t="shared" si="24"/>
        <v>0</v>
      </c>
      <c r="BD35" s="54">
        <f t="shared" si="25"/>
        <v>0</v>
      </c>
      <c r="BE35" s="170" t="e">
        <f t="shared" si="9"/>
        <v>#DIV/0!</v>
      </c>
      <c r="BF35" s="170" t="e">
        <f t="shared" si="7"/>
        <v>#DIV/0!</v>
      </c>
      <c r="BG35" s="170" t="e">
        <f t="shared" si="8"/>
        <v>#DIV/0!</v>
      </c>
      <c r="BH35" s="171" t="e">
        <f t="shared" si="0"/>
        <v>#DIV/0!</v>
      </c>
      <c r="BI35" s="168" t="e">
        <f t="shared" si="29"/>
        <v>#DIV/0!</v>
      </c>
      <c r="BJ35" s="168">
        <f t="shared" si="11"/>
        <v>0</v>
      </c>
      <c r="BK35" s="169" t="e">
        <f t="shared" si="1"/>
        <v>#DIV/0!</v>
      </c>
      <c r="BL35" s="75" t="e">
        <f t="shared" si="2"/>
        <v>#DIV/0!</v>
      </c>
      <c r="BM35" s="54"/>
      <c r="BN35" s="54"/>
    </row>
    <row r="36" spans="1:66" ht="28.5" customHeight="1" thickBot="1" x14ac:dyDescent="0.3">
      <c r="A36" s="18"/>
      <c r="B36" s="52">
        <v>27</v>
      </c>
      <c r="C36" s="52"/>
      <c r="D36" s="53"/>
      <c r="E36" s="53"/>
      <c r="F36" s="54"/>
      <c r="G36" s="54"/>
      <c r="H36" s="54"/>
      <c r="I36" s="54"/>
      <c r="J36" s="54"/>
      <c r="K36" s="54"/>
      <c r="L36" s="54"/>
      <c r="M36" s="54"/>
      <c r="N36" s="54"/>
      <c r="O36" s="54"/>
      <c r="P36" s="54"/>
      <c r="Q36" s="54"/>
      <c r="R36" s="54"/>
      <c r="S36" s="54"/>
      <c r="T36" s="54"/>
      <c r="U36" s="54"/>
      <c r="V36" s="54"/>
      <c r="W36" s="54"/>
      <c r="X36" s="54"/>
      <c r="Y36" s="54"/>
      <c r="Z36" s="54"/>
      <c r="AA36" s="54"/>
      <c r="AB36" s="54"/>
      <c r="AC36" s="55"/>
      <c r="AD36" s="87">
        <f t="shared" si="23"/>
        <v>0</v>
      </c>
      <c r="AE36" s="135"/>
      <c r="AF36" s="136"/>
      <c r="AG36" s="55"/>
      <c r="AH36" s="54"/>
      <c r="AI36" s="55"/>
      <c r="AJ36" s="54"/>
      <c r="AK36" s="55"/>
      <c r="AL36" s="54"/>
      <c r="AM36" s="55"/>
      <c r="AN36" s="54"/>
      <c r="AO36" s="55"/>
      <c r="AP36" s="54"/>
      <c r="AQ36" s="55"/>
      <c r="AR36" s="54"/>
      <c r="AS36" s="55"/>
      <c r="AT36" s="54"/>
      <c r="AU36" s="55"/>
      <c r="AV36" s="54"/>
      <c r="AW36" s="55"/>
      <c r="AX36" s="54"/>
      <c r="AY36" s="55"/>
      <c r="AZ36" s="54"/>
      <c r="BA36" s="55"/>
      <c r="BB36" s="54"/>
      <c r="BC36" s="54">
        <f t="shared" si="24"/>
        <v>0</v>
      </c>
      <c r="BD36" s="54">
        <f t="shared" si="25"/>
        <v>0</v>
      </c>
      <c r="BE36" s="170" t="e">
        <f t="shared" si="9"/>
        <v>#DIV/0!</v>
      </c>
      <c r="BF36" s="170" t="e">
        <f t="shared" si="7"/>
        <v>#DIV/0!</v>
      </c>
      <c r="BG36" s="170" t="e">
        <f t="shared" si="8"/>
        <v>#DIV/0!</v>
      </c>
      <c r="BH36" s="171" t="e">
        <f t="shared" si="0"/>
        <v>#DIV/0!</v>
      </c>
      <c r="BI36" s="168" t="e">
        <f t="shared" ref="BI36" si="30">AVERAGE(G36,I36,K36,M36,O36,Q36,S36,U36,W36,Y36,AA36)</f>
        <v>#DIV/0!</v>
      </c>
      <c r="BJ36" s="168">
        <f t="shared" si="11"/>
        <v>0</v>
      </c>
      <c r="BK36" s="169" t="e">
        <f t="shared" si="1"/>
        <v>#DIV/0!</v>
      </c>
      <c r="BL36" s="75" t="e">
        <f t="shared" si="2"/>
        <v>#DIV/0!</v>
      </c>
      <c r="BM36" s="54"/>
      <c r="BN36" s="54"/>
    </row>
    <row r="37" spans="1:66" ht="28.5" customHeight="1" thickBot="1" x14ac:dyDescent="0.3">
      <c r="A37" s="18"/>
      <c r="B37" s="52">
        <v>28</v>
      </c>
      <c r="C37" s="52"/>
      <c r="D37" s="53"/>
      <c r="E37" s="53"/>
      <c r="F37" s="54"/>
      <c r="G37" s="54"/>
      <c r="H37" s="54"/>
      <c r="I37" s="54"/>
      <c r="J37" s="54"/>
      <c r="K37" s="54"/>
      <c r="L37" s="54"/>
      <c r="M37" s="54"/>
      <c r="N37" s="54"/>
      <c r="O37" s="54"/>
      <c r="P37" s="54"/>
      <c r="Q37" s="54"/>
      <c r="R37" s="54"/>
      <c r="S37" s="54"/>
      <c r="T37" s="54"/>
      <c r="U37" s="54"/>
      <c r="V37" s="54"/>
      <c r="W37" s="54"/>
      <c r="X37" s="54"/>
      <c r="Y37" s="54"/>
      <c r="Z37" s="54"/>
      <c r="AA37" s="54"/>
      <c r="AB37" s="54"/>
      <c r="AC37" s="55"/>
      <c r="AD37" s="87">
        <f t="shared" si="23"/>
        <v>0</v>
      </c>
      <c r="AE37" s="135"/>
      <c r="AF37" s="136"/>
      <c r="AG37" s="55"/>
      <c r="AH37" s="54"/>
      <c r="AI37" s="55"/>
      <c r="AJ37" s="54"/>
      <c r="AK37" s="55"/>
      <c r="AL37" s="54"/>
      <c r="AM37" s="55"/>
      <c r="AN37" s="54"/>
      <c r="AO37" s="55"/>
      <c r="AP37" s="54"/>
      <c r="AQ37" s="55"/>
      <c r="AR37" s="54"/>
      <c r="AS37" s="55"/>
      <c r="AT37" s="54"/>
      <c r="AU37" s="55"/>
      <c r="AV37" s="54"/>
      <c r="AW37" s="55"/>
      <c r="AX37" s="54"/>
      <c r="AY37" s="55"/>
      <c r="AZ37" s="54"/>
      <c r="BA37" s="55"/>
      <c r="BB37" s="54"/>
      <c r="BC37" s="54">
        <f t="shared" si="24"/>
        <v>0</v>
      </c>
      <c r="BD37" s="54">
        <f t="shared" si="25"/>
        <v>0</v>
      </c>
      <c r="BE37" s="170" t="e">
        <f t="shared" si="9"/>
        <v>#DIV/0!</v>
      </c>
      <c r="BF37" s="170" t="e">
        <f t="shared" si="7"/>
        <v>#DIV/0!</v>
      </c>
      <c r="BG37" s="170" t="e">
        <f t="shared" si="8"/>
        <v>#DIV/0!</v>
      </c>
      <c r="BH37" s="171" t="e">
        <f t="shared" si="0"/>
        <v>#DIV/0!</v>
      </c>
      <c r="BI37" s="168" t="e">
        <f t="shared" ref="BI37:BI38" si="31">AVERAGE(G37,I37,K37,M37,O37,Q37,S37,U37,W37,Y37,AA37,AC37)</f>
        <v>#DIV/0!</v>
      </c>
      <c r="BJ37" s="168">
        <f t="shared" si="11"/>
        <v>0</v>
      </c>
      <c r="BK37" s="169" t="e">
        <f t="shared" si="1"/>
        <v>#DIV/0!</v>
      </c>
      <c r="BL37" s="75" t="e">
        <f t="shared" si="2"/>
        <v>#DIV/0!</v>
      </c>
      <c r="BM37" s="54"/>
      <c r="BN37" s="54"/>
    </row>
    <row r="38" spans="1:66" ht="28.5" customHeight="1" thickBot="1" x14ac:dyDescent="0.3">
      <c r="A38" s="18"/>
      <c r="B38" s="52">
        <v>29</v>
      </c>
      <c r="C38" s="52"/>
      <c r="D38" s="53"/>
      <c r="E38" s="53"/>
      <c r="F38" s="54"/>
      <c r="G38" s="54"/>
      <c r="H38" s="54"/>
      <c r="I38" s="54"/>
      <c r="J38" s="54"/>
      <c r="K38" s="54"/>
      <c r="L38" s="54"/>
      <c r="M38" s="54"/>
      <c r="N38" s="54"/>
      <c r="O38" s="54"/>
      <c r="P38" s="54"/>
      <c r="Q38" s="54"/>
      <c r="R38" s="54"/>
      <c r="S38" s="54"/>
      <c r="T38" s="54"/>
      <c r="U38" s="54"/>
      <c r="V38" s="54"/>
      <c r="W38" s="54"/>
      <c r="X38" s="54"/>
      <c r="Y38" s="54"/>
      <c r="Z38" s="54"/>
      <c r="AA38" s="54"/>
      <c r="AB38" s="54"/>
      <c r="AC38" s="55"/>
      <c r="AD38" s="87">
        <f t="shared" si="23"/>
        <v>0</v>
      </c>
      <c r="AE38" s="135"/>
      <c r="AF38" s="136"/>
      <c r="AG38" s="55"/>
      <c r="AH38" s="54"/>
      <c r="AI38" s="55"/>
      <c r="AJ38" s="54"/>
      <c r="AK38" s="55"/>
      <c r="AL38" s="54"/>
      <c r="AM38" s="55"/>
      <c r="AN38" s="54"/>
      <c r="AO38" s="55"/>
      <c r="AP38" s="54"/>
      <c r="AQ38" s="55"/>
      <c r="AR38" s="54"/>
      <c r="AS38" s="55"/>
      <c r="AT38" s="54"/>
      <c r="AU38" s="55"/>
      <c r="AV38" s="54"/>
      <c r="AW38" s="55"/>
      <c r="AX38" s="54"/>
      <c r="AY38" s="55"/>
      <c r="AZ38" s="54"/>
      <c r="BA38" s="55"/>
      <c r="BB38" s="54"/>
      <c r="BC38" s="54">
        <f t="shared" si="24"/>
        <v>0</v>
      </c>
      <c r="BD38" s="54">
        <f t="shared" si="25"/>
        <v>0</v>
      </c>
      <c r="BE38" s="170" t="e">
        <f t="shared" si="9"/>
        <v>#DIV/0!</v>
      </c>
      <c r="BF38" s="170" t="e">
        <f t="shared" si="7"/>
        <v>#DIV/0!</v>
      </c>
      <c r="BG38" s="170" t="e">
        <f t="shared" si="8"/>
        <v>#DIV/0!</v>
      </c>
      <c r="BH38" s="171" t="e">
        <f t="shared" si="0"/>
        <v>#DIV/0!</v>
      </c>
      <c r="BI38" s="168" t="e">
        <f t="shared" si="31"/>
        <v>#DIV/0!</v>
      </c>
      <c r="BJ38" s="168">
        <f t="shared" si="11"/>
        <v>0</v>
      </c>
      <c r="BK38" s="169" t="e">
        <f t="shared" si="1"/>
        <v>#DIV/0!</v>
      </c>
      <c r="BL38" s="75" t="e">
        <f t="shared" si="2"/>
        <v>#DIV/0!</v>
      </c>
      <c r="BM38" s="54"/>
      <c r="BN38" s="54"/>
    </row>
    <row r="39" spans="1:66" ht="28.5" customHeight="1" thickBot="1" x14ac:dyDescent="0.3">
      <c r="A39" s="18"/>
      <c r="B39" s="52">
        <v>30</v>
      </c>
      <c r="C39" s="52"/>
      <c r="D39" s="56"/>
      <c r="E39" s="57"/>
      <c r="F39" s="54"/>
      <c r="G39" s="54"/>
      <c r="H39" s="54"/>
      <c r="I39" s="54"/>
      <c r="J39" s="54"/>
      <c r="K39" s="54"/>
      <c r="L39" s="54"/>
      <c r="M39" s="54"/>
      <c r="N39" s="54"/>
      <c r="O39" s="54"/>
      <c r="P39" s="54"/>
      <c r="Q39" s="54"/>
      <c r="R39" s="54"/>
      <c r="S39" s="54"/>
      <c r="T39" s="54"/>
      <c r="U39" s="54"/>
      <c r="V39" s="54"/>
      <c r="W39" s="54"/>
      <c r="X39" s="54"/>
      <c r="Y39" s="54"/>
      <c r="Z39" s="54"/>
      <c r="AA39" s="54"/>
      <c r="AB39" s="54"/>
      <c r="AC39" s="55"/>
      <c r="AD39" s="87">
        <f t="shared" si="23"/>
        <v>0</v>
      </c>
      <c r="AE39" s="135"/>
      <c r="AF39" s="136"/>
      <c r="AG39" s="55"/>
      <c r="AH39" s="54"/>
      <c r="AI39" s="55"/>
      <c r="AJ39" s="54"/>
      <c r="AK39" s="55"/>
      <c r="AL39" s="54"/>
      <c r="AM39" s="55"/>
      <c r="AN39" s="54"/>
      <c r="AO39" s="55"/>
      <c r="AP39" s="54"/>
      <c r="AQ39" s="55"/>
      <c r="AR39" s="54"/>
      <c r="AS39" s="55"/>
      <c r="AT39" s="54"/>
      <c r="AU39" s="55"/>
      <c r="AV39" s="54"/>
      <c r="AW39" s="55"/>
      <c r="AX39" s="54"/>
      <c r="AY39" s="55"/>
      <c r="AZ39" s="54"/>
      <c r="BA39" s="55"/>
      <c r="BB39" s="54"/>
      <c r="BC39" s="54">
        <f t="shared" si="24"/>
        <v>0</v>
      </c>
      <c r="BD39" s="54">
        <f t="shared" si="25"/>
        <v>0</v>
      </c>
      <c r="BE39" s="170" t="e">
        <f t="shared" si="9"/>
        <v>#DIV/0!</v>
      </c>
      <c r="BF39" s="170" t="e">
        <f t="shared" si="7"/>
        <v>#DIV/0!</v>
      </c>
      <c r="BG39" s="170" t="e">
        <f t="shared" si="8"/>
        <v>#DIV/0!</v>
      </c>
      <c r="BH39" s="171" t="e">
        <f t="shared" si="0"/>
        <v>#DIV/0!</v>
      </c>
      <c r="BI39" s="168" t="e">
        <f t="shared" ref="BI39" si="32">AVERAGE(G39,I39,K39,M39,O39,Q39,S39,U39,W39,Y39,AA39)</f>
        <v>#DIV/0!</v>
      </c>
      <c r="BJ39" s="168">
        <f t="shared" si="11"/>
        <v>0</v>
      </c>
      <c r="BK39" s="169" t="e">
        <f t="shared" si="1"/>
        <v>#DIV/0!</v>
      </c>
      <c r="BL39" s="75" t="e">
        <f t="shared" si="2"/>
        <v>#DIV/0!</v>
      </c>
      <c r="BM39" s="54"/>
      <c r="BN39" s="54"/>
    </row>
    <row r="40" spans="1:66" ht="28.5" customHeight="1" thickBot="1" x14ac:dyDescent="0.3">
      <c r="A40" s="18"/>
      <c r="B40" s="52">
        <v>31</v>
      </c>
      <c r="C40" s="52"/>
      <c r="D40" s="53"/>
      <c r="E40" s="53"/>
      <c r="F40" s="54"/>
      <c r="G40" s="54"/>
      <c r="H40" s="54"/>
      <c r="I40" s="54"/>
      <c r="J40" s="54"/>
      <c r="K40" s="54"/>
      <c r="L40" s="54"/>
      <c r="M40" s="54"/>
      <c r="N40" s="54"/>
      <c r="O40" s="54"/>
      <c r="P40" s="54"/>
      <c r="Q40" s="54"/>
      <c r="R40" s="54"/>
      <c r="S40" s="54"/>
      <c r="T40" s="54"/>
      <c r="U40" s="54"/>
      <c r="V40" s="54"/>
      <c r="W40" s="54"/>
      <c r="X40" s="54"/>
      <c r="Y40" s="54"/>
      <c r="Z40" s="54"/>
      <c r="AA40" s="54"/>
      <c r="AB40" s="54"/>
      <c r="AC40" s="55"/>
      <c r="AD40" s="87">
        <f t="shared" si="23"/>
        <v>0</v>
      </c>
      <c r="AE40" s="135"/>
      <c r="AF40" s="136"/>
      <c r="AG40" s="55"/>
      <c r="AH40" s="54"/>
      <c r="AI40" s="55"/>
      <c r="AJ40" s="54"/>
      <c r="AK40" s="55"/>
      <c r="AL40" s="54"/>
      <c r="AM40" s="55"/>
      <c r="AN40" s="54"/>
      <c r="AO40" s="55"/>
      <c r="AP40" s="54"/>
      <c r="AQ40" s="55"/>
      <c r="AR40" s="54"/>
      <c r="AS40" s="55"/>
      <c r="AT40" s="54"/>
      <c r="AU40" s="55"/>
      <c r="AV40" s="54"/>
      <c r="AW40" s="55"/>
      <c r="AX40" s="54"/>
      <c r="AY40" s="55"/>
      <c r="AZ40" s="54"/>
      <c r="BA40" s="55"/>
      <c r="BB40" s="54"/>
      <c r="BC40" s="54">
        <f t="shared" si="24"/>
        <v>0</v>
      </c>
      <c r="BD40" s="54">
        <f t="shared" si="25"/>
        <v>0</v>
      </c>
      <c r="BE40" s="170" t="e">
        <f t="shared" si="9"/>
        <v>#DIV/0!</v>
      </c>
      <c r="BF40" s="170" t="e">
        <f t="shared" si="7"/>
        <v>#DIV/0!</v>
      </c>
      <c r="BG40" s="170" t="e">
        <f t="shared" si="8"/>
        <v>#DIV/0!</v>
      </c>
      <c r="BH40" s="171" t="e">
        <f t="shared" si="0"/>
        <v>#DIV/0!</v>
      </c>
      <c r="BI40" s="168" t="e">
        <f t="shared" ref="BI40:BI41" si="33">AVERAGE(G40,I40,K40,M40,O40,Q40,S40,U40,W40,Y40,AA40,AC40)</f>
        <v>#DIV/0!</v>
      </c>
      <c r="BJ40" s="168">
        <f t="shared" si="11"/>
        <v>0</v>
      </c>
      <c r="BK40" s="169" t="e">
        <f t="shared" si="1"/>
        <v>#DIV/0!</v>
      </c>
      <c r="BL40" s="75" t="e">
        <f t="shared" si="2"/>
        <v>#DIV/0!</v>
      </c>
      <c r="BM40" s="54"/>
      <c r="BN40" s="54"/>
    </row>
    <row r="41" spans="1:66" ht="28.5" customHeight="1" thickBot="1" x14ac:dyDescent="0.3">
      <c r="A41" s="18"/>
      <c r="B41" s="52">
        <v>32</v>
      </c>
      <c r="C41" s="52"/>
      <c r="D41" s="53"/>
      <c r="E41" s="53"/>
      <c r="F41" s="54"/>
      <c r="G41" s="54"/>
      <c r="H41" s="54"/>
      <c r="I41" s="54"/>
      <c r="J41" s="54"/>
      <c r="K41" s="54"/>
      <c r="L41" s="54"/>
      <c r="M41" s="54"/>
      <c r="N41" s="54"/>
      <c r="O41" s="54"/>
      <c r="P41" s="54"/>
      <c r="Q41" s="54"/>
      <c r="R41" s="54"/>
      <c r="S41" s="54"/>
      <c r="T41" s="54"/>
      <c r="U41" s="54"/>
      <c r="V41" s="54"/>
      <c r="W41" s="54"/>
      <c r="X41" s="54"/>
      <c r="Y41" s="54"/>
      <c r="Z41" s="54"/>
      <c r="AA41" s="54"/>
      <c r="AB41" s="54"/>
      <c r="AC41" s="55"/>
      <c r="AD41" s="87">
        <f t="shared" si="23"/>
        <v>0</v>
      </c>
      <c r="AE41" s="135"/>
      <c r="AF41" s="136"/>
      <c r="AG41" s="55"/>
      <c r="AH41" s="54"/>
      <c r="AI41" s="55"/>
      <c r="AJ41" s="54"/>
      <c r="AK41" s="55"/>
      <c r="AL41" s="54"/>
      <c r="AM41" s="55"/>
      <c r="AN41" s="54"/>
      <c r="AO41" s="55"/>
      <c r="AP41" s="54"/>
      <c r="AQ41" s="55"/>
      <c r="AR41" s="54"/>
      <c r="AS41" s="55"/>
      <c r="AT41" s="54"/>
      <c r="AU41" s="55"/>
      <c r="AV41" s="54"/>
      <c r="AW41" s="55"/>
      <c r="AX41" s="54"/>
      <c r="AY41" s="55"/>
      <c r="AZ41" s="54"/>
      <c r="BA41" s="55"/>
      <c r="BB41" s="54"/>
      <c r="BC41" s="54">
        <f t="shared" si="24"/>
        <v>0</v>
      </c>
      <c r="BD41" s="54">
        <f t="shared" si="25"/>
        <v>0</v>
      </c>
      <c r="BE41" s="170" t="e">
        <f t="shared" si="9"/>
        <v>#DIV/0!</v>
      </c>
      <c r="BF41" s="170" t="e">
        <f t="shared" si="7"/>
        <v>#DIV/0!</v>
      </c>
      <c r="BG41" s="170" t="e">
        <f t="shared" si="8"/>
        <v>#DIV/0!</v>
      </c>
      <c r="BH41" s="171" t="e">
        <f t="shared" si="0"/>
        <v>#DIV/0!</v>
      </c>
      <c r="BI41" s="168" t="e">
        <f t="shared" si="33"/>
        <v>#DIV/0!</v>
      </c>
      <c r="BJ41" s="168">
        <f t="shared" si="11"/>
        <v>0</v>
      </c>
      <c r="BK41" s="169" t="e">
        <f t="shared" si="1"/>
        <v>#DIV/0!</v>
      </c>
      <c r="BL41" s="75" t="e">
        <f t="shared" si="2"/>
        <v>#DIV/0!</v>
      </c>
      <c r="BM41" s="54"/>
      <c r="BN41" s="54"/>
    </row>
    <row r="42" spans="1:66" ht="28.5" customHeight="1" thickBot="1" x14ac:dyDescent="0.3">
      <c r="A42" s="18"/>
      <c r="B42" s="52">
        <v>33</v>
      </c>
      <c r="C42" s="52"/>
      <c r="D42" s="53"/>
      <c r="E42" s="53"/>
      <c r="F42" s="54"/>
      <c r="G42" s="54"/>
      <c r="H42" s="54"/>
      <c r="I42" s="54"/>
      <c r="J42" s="54"/>
      <c r="K42" s="54"/>
      <c r="L42" s="54"/>
      <c r="M42" s="54"/>
      <c r="N42" s="54"/>
      <c r="O42" s="54"/>
      <c r="P42" s="54"/>
      <c r="Q42" s="54"/>
      <c r="R42" s="54"/>
      <c r="S42" s="54"/>
      <c r="T42" s="54"/>
      <c r="U42" s="54"/>
      <c r="V42" s="54"/>
      <c r="W42" s="54"/>
      <c r="X42" s="54"/>
      <c r="Y42" s="54"/>
      <c r="Z42" s="54"/>
      <c r="AA42" s="54"/>
      <c r="AB42" s="54"/>
      <c r="AC42" s="55"/>
      <c r="AD42" s="87">
        <f t="shared" si="23"/>
        <v>0</v>
      </c>
      <c r="AE42" s="135"/>
      <c r="AF42" s="136"/>
      <c r="AG42" s="55"/>
      <c r="AH42" s="54"/>
      <c r="AI42" s="55"/>
      <c r="AJ42" s="54"/>
      <c r="AK42" s="55"/>
      <c r="AL42" s="54"/>
      <c r="AM42" s="55"/>
      <c r="AN42" s="54"/>
      <c r="AO42" s="55"/>
      <c r="AP42" s="54"/>
      <c r="AQ42" s="55"/>
      <c r="AR42" s="54"/>
      <c r="AS42" s="55"/>
      <c r="AT42" s="54"/>
      <c r="AU42" s="55"/>
      <c r="AV42" s="54"/>
      <c r="AW42" s="55"/>
      <c r="AX42" s="54"/>
      <c r="AY42" s="55"/>
      <c r="AZ42" s="54"/>
      <c r="BA42" s="55"/>
      <c r="BB42" s="54"/>
      <c r="BC42" s="54">
        <f t="shared" si="24"/>
        <v>0</v>
      </c>
      <c r="BD42" s="54">
        <f t="shared" si="25"/>
        <v>0</v>
      </c>
      <c r="BE42" s="170" t="e">
        <f t="shared" si="9"/>
        <v>#DIV/0!</v>
      </c>
      <c r="BF42" s="170" t="e">
        <f t="shared" si="7"/>
        <v>#DIV/0!</v>
      </c>
      <c r="BG42" s="170" t="e">
        <f t="shared" si="8"/>
        <v>#DIV/0!</v>
      </c>
      <c r="BH42" s="171" t="e">
        <f t="shared" si="0"/>
        <v>#DIV/0!</v>
      </c>
      <c r="BI42" s="168" t="e">
        <f t="shared" ref="BI42" si="34">AVERAGE(G42,I42,K42,M42,O42,Q42,S42,U42,W42,Y42,AA42)</f>
        <v>#DIV/0!</v>
      </c>
      <c r="BJ42" s="168">
        <f t="shared" si="11"/>
        <v>0</v>
      </c>
      <c r="BK42" s="169" t="e">
        <f t="shared" si="1"/>
        <v>#DIV/0!</v>
      </c>
      <c r="BL42" s="75" t="e">
        <f t="shared" si="2"/>
        <v>#DIV/0!</v>
      </c>
      <c r="BM42" s="54"/>
      <c r="BN42" s="54"/>
    </row>
    <row r="43" spans="1:66" ht="28.5" customHeight="1" thickBot="1" x14ac:dyDescent="0.3">
      <c r="A43" s="18"/>
      <c r="B43" s="52">
        <v>34</v>
      </c>
      <c r="C43" s="52"/>
      <c r="D43" s="53"/>
      <c r="E43" s="53"/>
      <c r="F43" s="54"/>
      <c r="G43" s="54"/>
      <c r="H43" s="54"/>
      <c r="I43" s="54"/>
      <c r="J43" s="54"/>
      <c r="K43" s="54"/>
      <c r="L43" s="54"/>
      <c r="M43" s="54"/>
      <c r="N43" s="54"/>
      <c r="O43" s="54"/>
      <c r="P43" s="54"/>
      <c r="Q43" s="54"/>
      <c r="R43" s="54"/>
      <c r="S43" s="54"/>
      <c r="T43" s="54"/>
      <c r="U43" s="54"/>
      <c r="V43" s="54"/>
      <c r="W43" s="54"/>
      <c r="X43" s="54"/>
      <c r="Y43" s="54"/>
      <c r="Z43" s="54"/>
      <c r="AA43" s="54"/>
      <c r="AB43" s="54"/>
      <c r="AC43" s="55"/>
      <c r="AD43" s="87">
        <f t="shared" si="23"/>
        <v>0</v>
      </c>
      <c r="AE43" s="135"/>
      <c r="AF43" s="136"/>
      <c r="AG43" s="55"/>
      <c r="AH43" s="54"/>
      <c r="AI43" s="55"/>
      <c r="AJ43" s="54"/>
      <c r="AK43" s="55"/>
      <c r="AL43" s="54"/>
      <c r="AM43" s="55"/>
      <c r="AN43" s="54"/>
      <c r="AO43" s="55"/>
      <c r="AP43" s="54"/>
      <c r="AQ43" s="55"/>
      <c r="AR43" s="54"/>
      <c r="AS43" s="55"/>
      <c r="AT43" s="54"/>
      <c r="AU43" s="55"/>
      <c r="AV43" s="54"/>
      <c r="AW43" s="55"/>
      <c r="AX43" s="54"/>
      <c r="AY43" s="55"/>
      <c r="AZ43" s="54"/>
      <c r="BA43" s="55"/>
      <c r="BB43" s="54"/>
      <c r="BC43" s="54">
        <f t="shared" si="24"/>
        <v>0</v>
      </c>
      <c r="BD43" s="54">
        <f t="shared" si="25"/>
        <v>0</v>
      </c>
      <c r="BE43" s="170" t="e">
        <f t="shared" si="9"/>
        <v>#DIV/0!</v>
      </c>
      <c r="BF43" s="170" t="e">
        <f t="shared" si="7"/>
        <v>#DIV/0!</v>
      </c>
      <c r="BG43" s="170" t="e">
        <f t="shared" si="8"/>
        <v>#DIV/0!</v>
      </c>
      <c r="BH43" s="171" t="e">
        <f t="shared" si="0"/>
        <v>#DIV/0!</v>
      </c>
      <c r="BI43" s="168" t="e">
        <f t="shared" ref="BI43:BI44" si="35">AVERAGE(G43,I43,K43,M43,O43,Q43,S43,U43,W43,Y43,AA43,AC43)</f>
        <v>#DIV/0!</v>
      </c>
      <c r="BJ43" s="168">
        <f t="shared" si="11"/>
        <v>0</v>
      </c>
      <c r="BK43" s="169" t="e">
        <f t="shared" si="1"/>
        <v>#DIV/0!</v>
      </c>
      <c r="BL43" s="75" t="e">
        <f t="shared" si="2"/>
        <v>#DIV/0!</v>
      </c>
      <c r="BM43" s="54"/>
      <c r="BN43" s="54"/>
    </row>
    <row r="44" spans="1:66" ht="29.1" customHeight="1" thickBot="1" x14ac:dyDescent="0.3">
      <c r="A44" s="18"/>
      <c r="B44" s="52">
        <v>35</v>
      </c>
      <c r="C44" s="52"/>
      <c r="D44" s="56"/>
      <c r="E44" s="57"/>
      <c r="F44" s="54"/>
      <c r="G44" s="54"/>
      <c r="H44" s="54"/>
      <c r="I44" s="54"/>
      <c r="J44" s="54"/>
      <c r="K44" s="54"/>
      <c r="L44" s="54"/>
      <c r="M44" s="54"/>
      <c r="N44" s="54"/>
      <c r="O44" s="54"/>
      <c r="P44" s="54"/>
      <c r="Q44" s="54"/>
      <c r="R44" s="54"/>
      <c r="S44" s="54"/>
      <c r="T44" s="54"/>
      <c r="U44" s="54"/>
      <c r="V44" s="54"/>
      <c r="W44" s="54"/>
      <c r="X44" s="54"/>
      <c r="Y44" s="54"/>
      <c r="Z44" s="54"/>
      <c r="AA44" s="54"/>
      <c r="AB44" s="54"/>
      <c r="AC44" s="55"/>
      <c r="AD44" s="87">
        <f t="shared" si="23"/>
        <v>0</v>
      </c>
      <c r="AE44" s="135"/>
      <c r="AF44" s="136"/>
      <c r="AG44" s="55"/>
      <c r="AH44" s="54"/>
      <c r="AI44" s="55"/>
      <c r="AJ44" s="54"/>
      <c r="AK44" s="55"/>
      <c r="AL44" s="54"/>
      <c r="AM44" s="55"/>
      <c r="AN44" s="54"/>
      <c r="AO44" s="55"/>
      <c r="AP44" s="54"/>
      <c r="AQ44" s="55"/>
      <c r="AR44" s="54"/>
      <c r="AS44" s="55"/>
      <c r="AT44" s="54"/>
      <c r="AU44" s="55"/>
      <c r="AV44" s="54"/>
      <c r="AW44" s="55"/>
      <c r="AX44" s="54"/>
      <c r="AY44" s="55"/>
      <c r="AZ44" s="54"/>
      <c r="BA44" s="55"/>
      <c r="BB44" s="54"/>
      <c r="BC44" s="54">
        <f t="shared" si="24"/>
        <v>0</v>
      </c>
      <c r="BD44" s="54">
        <f t="shared" si="25"/>
        <v>0</v>
      </c>
      <c r="BE44" s="170" t="e">
        <f t="shared" si="9"/>
        <v>#DIV/0!</v>
      </c>
      <c r="BF44" s="170" t="e">
        <f t="shared" si="7"/>
        <v>#DIV/0!</v>
      </c>
      <c r="BG44" s="170" t="e">
        <f t="shared" si="8"/>
        <v>#DIV/0!</v>
      </c>
      <c r="BH44" s="171" t="e">
        <f t="shared" si="0"/>
        <v>#DIV/0!</v>
      </c>
      <c r="BI44" s="168" t="e">
        <f t="shared" si="35"/>
        <v>#DIV/0!</v>
      </c>
      <c r="BJ44" s="168">
        <f t="shared" si="11"/>
        <v>0</v>
      </c>
      <c r="BK44" s="169" t="e">
        <f t="shared" si="1"/>
        <v>#DIV/0!</v>
      </c>
      <c r="BL44" s="75" t="e">
        <f t="shared" si="2"/>
        <v>#DIV/0!</v>
      </c>
      <c r="BM44" s="54"/>
      <c r="BN44" s="54"/>
    </row>
    <row r="45" spans="1:66" ht="58.5" customHeight="1" thickBot="1" x14ac:dyDescent="0.3">
      <c r="A45" s="18"/>
      <c r="B45" s="185" t="s">
        <v>13</v>
      </c>
      <c r="C45" s="185"/>
      <c r="D45" s="50">
        <f>COUNTIF(D10:D29,"&gt;3/1/2010")</f>
        <v>15</v>
      </c>
      <c r="E45" s="51"/>
      <c r="F45" s="18"/>
      <c r="G45" s="18"/>
      <c r="H45" s="18"/>
      <c r="I45" s="18"/>
      <c r="J45" s="18"/>
      <c r="K45" s="18"/>
      <c r="L45" s="18"/>
      <c r="M45" s="18"/>
      <c r="N45" s="18"/>
      <c r="O45" s="18"/>
      <c r="P45" s="18"/>
      <c r="Q45" s="18"/>
      <c r="R45" s="18"/>
      <c r="S45" s="18"/>
      <c r="T45" s="18"/>
      <c r="U45" s="18"/>
      <c r="V45" s="18"/>
      <c r="W45" s="18"/>
      <c r="X45" s="18"/>
      <c r="Y45" s="18"/>
      <c r="Z45" s="18"/>
      <c r="AA45" s="18"/>
      <c r="AB45" s="18"/>
      <c r="AC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f t="shared" si="4"/>
        <v>0</v>
      </c>
      <c r="BD45" s="18">
        <f t="shared" si="5"/>
        <v>0</v>
      </c>
      <c r="BE45" s="18"/>
      <c r="BF45" s="18"/>
      <c r="BG45" s="18"/>
      <c r="BH45" s="75" t="e">
        <f t="shared" si="0"/>
        <v>#DIV/0!</v>
      </c>
      <c r="BI45" s="18"/>
      <c r="BJ45" s="18"/>
      <c r="BK45" s="75" t="e">
        <f t="shared" si="1"/>
        <v>#DIV/0!</v>
      </c>
      <c r="BL45" s="18"/>
      <c r="BM45" s="18"/>
      <c r="BN45" s="18"/>
    </row>
    <row r="46" spans="1:66" ht="63.75" customHeight="1" thickBot="1" x14ac:dyDescent="0.3">
      <c r="A46" s="18"/>
      <c r="B46" s="174" t="s">
        <v>18</v>
      </c>
      <c r="C46" s="175"/>
      <c r="D46" s="175"/>
      <c r="E46" s="26">
        <f>COUNTIF(E10:E45,"&gt;3/1/2010")</f>
        <v>12</v>
      </c>
      <c r="F46" s="18"/>
      <c r="G46" s="18"/>
      <c r="H46" s="18"/>
      <c r="I46" s="18"/>
      <c r="J46" s="18"/>
      <c r="K46" s="18"/>
      <c r="L46" s="18"/>
      <c r="M46" s="18"/>
      <c r="N46" s="18"/>
      <c r="O46" s="18"/>
      <c r="P46" s="18"/>
      <c r="Q46" s="18"/>
      <c r="R46" s="18"/>
      <c r="S46" s="18"/>
      <c r="T46" s="18"/>
      <c r="U46" s="18"/>
      <c r="V46" s="18"/>
      <c r="W46" s="18"/>
      <c r="X46" s="18"/>
      <c r="Y46" s="18"/>
      <c r="Z46" s="18"/>
      <c r="AA46" s="18"/>
      <c r="AB46" s="18"/>
      <c r="AC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f t="shared" si="4"/>
        <v>0</v>
      </c>
      <c r="BD46" s="18">
        <f t="shared" si="5"/>
        <v>0</v>
      </c>
      <c r="BE46" s="18"/>
      <c r="BF46" s="18"/>
      <c r="BG46" s="18"/>
      <c r="BH46" s="75" t="e">
        <f t="shared" si="0"/>
        <v>#DIV/0!</v>
      </c>
      <c r="BI46" s="18"/>
      <c r="BJ46" s="18"/>
      <c r="BK46" s="75" t="e">
        <f t="shared" si="1"/>
        <v>#DIV/0!</v>
      </c>
      <c r="BL46" s="18"/>
      <c r="BM46" s="18"/>
      <c r="BN46" s="18"/>
    </row>
    <row r="47" spans="1:66" x14ac:dyDescent="0.25">
      <c r="A47" s="18"/>
      <c r="B47" s="18"/>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8"/>
      <c r="BK47" s="18"/>
      <c r="BL47" s="18"/>
      <c r="BM47" s="18"/>
      <c r="BN47" s="18"/>
    </row>
    <row r="48" spans="1:66" x14ac:dyDescent="0.25">
      <c r="A48" s="18"/>
      <c r="B48" s="18"/>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E48" s="18"/>
      <c r="AF48" s="18"/>
      <c r="AG48" s="18"/>
      <c r="AH48" s="18"/>
      <c r="AI48" s="18"/>
      <c r="AJ48" s="18"/>
      <c r="AK48" s="18"/>
      <c r="AL48" s="18"/>
      <c r="AM48" s="18"/>
      <c r="AN48" s="18"/>
      <c r="AO48" s="18"/>
      <c r="AP48" s="18"/>
      <c r="AQ48" s="18"/>
      <c r="AR48" s="18"/>
      <c r="AS48" s="18"/>
      <c r="AT48" s="23"/>
      <c r="AU48" s="18"/>
      <c r="AV48" s="18"/>
      <c r="AW48" s="18"/>
      <c r="AX48" s="18"/>
      <c r="AY48" s="18"/>
      <c r="AZ48" s="23"/>
      <c r="BA48" s="18"/>
      <c r="BB48" s="18"/>
      <c r="BC48" s="18"/>
      <c r="BD48" s="18"/>
      <c r="BE48" s="18"/>
      <c r="BF48" s="18"/>
      <c r="BG48" s="18"/>
      <c r="BH48" s="18"/>
      <c r="BI48" s="18"/>
      <c r="BJ48" s="18"/>
      <c r="BK48" s="18"/>
      <c r="BL48" s="18"/>
      <c r="BM48" s="18"/>
      <c r="BN48" s="18"/>
    </row>
    <row r="49" spans="1:66" ht="14.25" hidden="1" customHeight="1" x14ac:dyDescent="0.25">
      <c r="A49" s="18"/>
      <c r="B49" s="18"/>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E49" s="18"/>
      <c r="AF49" s="18"/>
      <c r="AG49" s="18"/>
      <c r="AH49" s="18"/>
      <c r="AI49" s="18"/>
      <c r="AJ49" s="18"/>
      <c r="AK49" s="18"/>
      <c r="AL49" s="18"/>
      <c r="AM49" s="18"/>
      <c r="AN49" s="18"/>
      <c r="AO49" s="18"/>
      <c r="AP49" s="18"/>
      <c r="AQ49" s="18"/>
      <c r="AR49" s="18"/>
      <c r="AS49" s="18"/>
      <c r="AT49" s="23"/>
      <c r="AU49" s="18"/>
      <c r="AV49" s="18"/>
      <c r="AW49" s="18"/>
      <c r="AX49" s="18"/>
      <c r="AY49" s="18"/>
      <c r="AZ49" s="23"/>
      <c r="BA49" s="18"/>
      <c r="BB49" s="18"/>
      <c r="BC49" s="18"/>
      <c r="BD49" s="18"/>
      <c r="BE49" s="18"/>
      <c r="BF49" s="18"/>
      <c r="BG49" s="18"/>
      <c r="BH49" s="18"/>
      <c r="BI49" s="18"/>
      <c r="BJ49" s="18"/>
      <c r="BK49" s="18"/>
      <c r="BL49" s="18"/>
      <c r="BM49" s="18"/>
      <c r="BN49" s="18"/>
    </row>
    <row r="50" spans="1:66" ht="14.25" hidden="1" customHeight="1" x14ac:dyDescent="0.25">
      <c r="A50" s="18"/>
      <c r="B50" s="18"/>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E50" s="18"/>
      <c r="AF50" s="18"/>
      <c r="AG50" s="18"/>
      <c r="AH50" s="18"/>
      <c r="AI50" s="18"/>
      <c r="AJ50" s="18"/>
      <c r="AK50" s="18"/>
      <c r="AL50" s="18"/>
      <c r="AM50" s="18"/>
      <c r="AN50" s="18"/>
      <c r="AO50" s="18"/>
      <c r="AP50" s="18"/>
      <c r="AQ50" s="18"/>
      <c r="AR50" s="18"/>
      <c r="AS50" s="18"/>
      <c r="AT50" s="23"/>
      <c r="AU50" s="18"/>
      <c r="AV50" s="18"/>
      <c r="AW50" s="18"/>
      <c r="AX50" s="18"/>
      <c r="AY50" s="18"/>
      <c r="AZ50" s="23"/>
      <c r="BA50" s="18"/>
      <c r="BB50" s="18"/>
      <c r="BC50" s="18"/>
      <c r="BD50" s="18"/>
      <c r="BE50" s="18"/>
      <c r="BF50" s="18"/>
      <c r="BG50" s="18"/>
      <c r="BH50" s="18"/>
      <c r="BI50" s="18"/>
      <c r="BJ50" s="18"/>
      <c r="BK50" s="18"/>
      <c r="BL50" s="18"/>
      <c r="BM50" s="18"/>
      <c r="BN50" s="18"/>
    </row>
    <row r="51" spans="1:66" ht="14.25" hidden="1" customHeight="1" x14ac:dyDescent="0.25">
      <c r="A51" s="18"/>
      <c r="B51" s="18"/>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E51" s="18"/>
      <c r="AF51" s="18"/>
      <c r="AG51" s="18"/>
      <c r="AH51" s="18"/>
      <c r="AI51" s="18"/>
      <c r="AJ51" s="18"/>
      <c r="AK51" s="18"/>
      <c r="AL51" s="18"/>
      <c r="AM51" s="18"/>
      <c r="AN51" s="18"/>
      <c r="AO51" s="18"/>
      <c r="AP51" s="18"/>
      <c r="AQ51" s="18"/>
      <c r="AR51" s="18"/>
      <c r="AS51" s="18"/>
      <c r="AT51" s="23"/>
      <c r="AU51" s="18"/>
      <c r="AV51" s="18"/>
      <c r="AW51" s="18"/>
      <c r="AX51" s="18"/>
      <c r="AY51" s="18"/>
      <c r="AZ51" s="23"/>
      <c r="BA51" s="18"/>
      <c r="BB51" s="18"/>
      <c r="BC51" s="18"/>
      <c r="BD51" s="18"/>
      <c r="BE51" s="18"/>
      <c r="BF51" s="18"/>
      <c r="BG51" s="18"/>
      <c r="BH51" s="18"/>
      <c r="BI51" s="18"/>
      <c r="BJ51" s="18"/>
      <c r="BK51" s="18"/>
      <c r="BL51" s="18"/>
      <c r="BM51" s="18"/>
      <c r="BN51" s="18"/>
    </row>
    <row r="52" spans="1:66" ht="14.25" hidden="1" customHeight="1" x14ac:dyDescent="0.25">
      <c r="A52" s="18"/>
      <c r="B52" s="18"/>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E52" s="18"/>
      <c r="AF52" s="18"/>
      <c r="AG52" s="18"/>
      <c r="AH52" s="18"/>
      <c r="AI52" s="18"/>
      <c r="AJ52" s="18"/>
      <c r="AK52" s="18"/>
      <c r="AL52" s="18"/>
      <c r="AM52" s="18"/>
      <c r="AN52" s="18"/>
      <c r="AO52" s="18"/>
      <c r="AP52" s="18"/>
      <c r="AQ52" s="18"/>
      <c r="AR52" s="18"/>
      <c r="AS52" s="18"/>
      <c r="AT52" s="23"/>
      <c r="AU52" s="18"/>
      <c r="AV52" s="18"/>
      <c r="AW52" s="18"/>
      <c r="AX52" s="18"/>
      <c r="AY52" s="18"/>
      <c r="AZ52" s="23"/>
      <c r="BA52" s="18"/>
      <c r="BB52" s="18"/>
      <c r="BC52" s="18"/>
      <c r="BD52" s="18"/>
      <c r="BE52" s="18"/>
      <c r="BF52" s="18"/>
      <c r="BG52" s="18"/>
      <c r="BH52" s="18"/>
      <c r="BI52" s="18"/>
      <c r="BJ52" s="18"/>
      <c r="BK52" s="18"/>
      <c r="BL52" s="18"/>
      <c r="BM52" s="18"/>
      <c r="BN52" s="18"/>
    </row>
    <row r="53" spans="1:66" ht="14.25" hidden="1" customHeight="1" x14ac:dyDescent="0.25">
      <c r="A53" s="18"/>
      <c r="B53" s="18"/>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E53" s="18"/>
      <c r="AF53" s="18"/>
      <c r="AG53" s="18"/>
      <c r="AH53" s="18"/>
      <c r="AI53" s="18"/>
      <c r="AJ53" s="18"/>
      <c r="AK53" s="18"/>
      <c r="AL53" s="18"/>
      <c r="AM53" s="18"/>
      <c r="AN53" s="18"/>
      <c r="AO53" s="18"/>
      <c r="AP53" s="18"/>
      <c r="AQ53" s="18"/>
      <c r="AR53" s="18"/>
      <c r="AS53" s="18"/>
      <c r="AT53" s="23"/>
      <c r="AU53" s="18"/>
      <c r="AV53" s="18"/>
      <c r="AW53" s="18"/>
      <c r="AX53" s="18"/>
      <c r="AY53" s="18"/>
      <c r="AZ53" s="23"/>
      <c r="BA53" s="18"/>
      <c r="BB53" s="18"/>
      <c r="BC53" s="18"/>
      <c r="BD53" s="18"/>
      <c r="BE53" s="18"/>
      <c r="BF53" s="18"/>
      <c r="BG53" s="18"/>
      <c r="BH53" s="18"/>
      <c r="BI53" s="18"/>
      <c r="BJ53" s="18"/>
      <c r="BK53" s="18"/>
      <c r="BL53" s="18"/>
      <c r="BM53" s="18"/>
      <c r="BN53" s="18"/>
    </row>
    <row r="54" spans="1:66" ht="14.25" hidden="1" customHeight="1" x14ac:dyDescent="0.25">
      <c r="A54" s="18"/>
      <c r="B54" s="18"/>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E54" s="18"/>
      <c r="AF54" s="18"/>
      <c r="AG54" s="18"/>
      <c r="AH54" s="18"/>
      <c r="AI54" s="18"/>
      <c r="AJ54" s="18"/>
      <c r="AK54" s="18"/>
      <c r="AL54" s="18"/>
      <c r="AM54" s="18"/>
      <c r="AN54" s="18"/>
      <c r="AO54" s="18"/>
      <c r="AP54" s="18"/>
      <c r="AQ54" s="18"/>
      <c r="AR54" s="18"/>
      <c r="AS54" s="18"/>
      <c r="AT54" s="23"/>
      <c r="AU54" s="18"/>
      <c r="AV54" s="18"/>
      <c r="AW54" s="18"/>
      <c r="AX54" s="18"/>
      <c r="AY54" s="18"/>
      <c r="AZ54" s="23"/>
      <c r="BA54" s="18"/>
      <c r="BB54" s="18"/>
      <c r="BC54" s="18"/>
      <c r="BD54" s="18"/>
      <c r="BE54" s="18"/>
      <c r="BF54" s="18"/>
      <c r="BG54" s="18"/>
      <c r="BH54" s="18"/>
      <c r="BI54" s="18"/>
      <c r="BJ54" s="18"/>
      <c r="BK54" s="18"/>
      <c r="BL54" s="18"/>
      <c r="BM54" s="18"/>
      <c r="BN54" s="18"/>
    </row>
    <row r="55" spans="1:66" ht="14.25" hidden="1" customHeight="1" x14ac:dyDescent="0.25">
      <c r="A55" s="18"/>
      <c r="B55" s="18"/>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E55" s="18"/>
      <c r="AF55" s="18"/>
      <c r="AG55" s="18"/>
      <c r="AH55" s="18"/>
      <c r="AI55" s="18"/>
      <c r="AJ55" s="18"/>
      <c r="AK55" s="18"/>
      <c r="AL55" s="18"/>
      <c r="AM55" s="18"/>
      <c r="AN55" s="18"/>
      <c r="AO55" s="18"/>
      <c r="AP55" s="18"/>
      <c r="AQ55" s="18"/>
      <c r="AR55" s="18"/>
      <c r="AS55" s="18"/>
      <c r="AT55" s="23"/>
      <c r="AU55" s="18"/>
      <c r="AV55" s="18"/>
      <c r="AW55" s="18"/>
      <c r="AX55" s="18"/>
      <c r="AY55" s="18"/>
      <c r="AZ55" s="23"/>
      <c r="BA55" s="18"/>
      <c r="BB55" s="18"/>
      <c r="BC55" s="18"/>
      <c r="BD55" s="18"/>
      <c r="BE55" s="18"/>
      <c r="BF55" s="18"/>
      <c r="BG55" s="18"/>
      <c r="BH55" s="18"/>
      <c r="BI55" s="18"/>
      <c r="BJ55" s="18"/>
      <c r="BK55" s="18"/>
      <c r="BL55" s="18"/>
      <c r="BM55" s="18"/>
      <c r="BN55" s="18"/>
    </row>
    <row r="56" spans="1:66" ht="14.25" hidden="1" customHeight="1" x14ac:dyDescent="0.25">
      <c r="A56" s="18"/>
      <c r="B56" s="18"/>
      <c r="C56" s="18"/>
      <c r="D56" s="18"/>
      <c r="E56" s="18"/>
      <c r="F56" s="18"/>
      <c r="G56" s="18"/>
      <c r="H56" s="18"/>
      <c r="I56" s="18"/>
      <c r="J56" s="18"/>
      <c r="K56" s="18"/>
      <c r="L56" s="18"/>
      <c r="M56" s="18"/>
      <c r="N56" s="18"/>
      <c r="O56" s="18"/>
      <c r="P56" s="18"/>
      <c r="Q56" s="18"/>
      <c r="R56" s="18"/>
      <c r="S56" s="18"/>
      <c r="T56" s="18"/>
      <c r="U56" s="18"/>
      <c r="V56" s="18"/>
      <c r="W56" s="18"/>
      <c r="X56" s="18"/>
      <c r="Y56" s="18"/>
      <c r="Z56" s="18"/>
      <c r="AA56" s="18"/>
      <c r="AB56" s="18"/>
      <c r="AC56" s="18"/>
      <c r="AE56" s="18"/>
      <c r="AF56" s="18"/>
      <c r="AG56" s="18"/>
      <c r="AH56" s="18"/>
      <c r="AI56" s="18"/>
      <c r="AJ56" s="18"/>
      <c r="AK56" s="18"/>
      <c r="AL56" s="18"/>
      <c r="AM56" s="18"/>
      <c r="AN56" s="18"/>
      <c r="AO56" s="18"/>
      <c r="AP56" s="18"/>
      <c r="AQ56" s="18"/>
      <c r="AR56" s="18"/>
      <c r="AS56" s="18"/>
      <c r="AT56" s="23"/>
      <c r="AU56" s="18"/>
      <c r="AV56" s="18"/>
      <c r="AW56" s="18"/>
      <c r="AX56" s="18"/>
      <c r="AY56" s="18"/>
      <c r="AZ56" s="23"/>
      <c r="BA56" s="18"/>
      <c r="BB56" s="18"/>
      <c r="BC56" s="18"/>
      <c r="BD56" s="18"/>
      <c r="BE56" s="18"/>
      <c r="BF56" s="18"/>
      <c r="BG56" s="18"/>
      <c r="BH56" s="18"/>
      <c r="BI56" s="18"/>
      <c r="BJ56" s="18"/>
      <c r="BK56" s="18"/>
      <c r="BL56" s="18"/>
      <c r="BM56" s="18"/>
      <c r="BN56" s="18"/>
    </row>
    <row r="57" spans="1:66" ht="14.25" hidden="1" customHeight="1" x14ac:dyDescent="0.25">
      <c r="A57" s="18"/>
      <c r="B57" s="18"/>
      <c r="C57" s="18"/>
      <c r="D57" s="18"/>
      <c r="E57" s="18"/>
      <c r="F57" s="18"/>
      <c r="G57" s="18"/>
      <c r="H57" s="18"/>
      <c r="I57" s="18"/>
      <c r="J57" s="18"/>
      <c r="K57" s="18"/>
      <c r="L57" s="18"/>
      <c r="M57" s="18"/>
      <c r="N57" s="18"/>
      <c r="O57" s="18"/>
      <c r="P57" s="18"/>
      <c r="Q57" s="18"/>
      <c r="R57" s="18"/>
      <c r="S57" s="18"/>
      <c r="T57" s="18"/>
      <c r="U57" s="18"/>
      <c r="V57" s="18"/>
      <c r="W57" s="18"/>
      <c r="X57" s="18"/>
      <c r="Y57" s="18"/>
      <c r="Z57" s="18"/>
      <c r="AA57" s="18"/>
      <c r="AB57" s="18"/>
      <c r="AC57" s="18"/>
      <c r="AE57" s="18"/>
      <c r="AF57" s="18"/>
      <c r="AG57" s="18"/>
      <c r="AH57" s="18"/>
      <c r="AI57" s="18"/>
      <c r="AJ57" s="18"/>
      <c r="AK57" s="18"/>
      <c r="AL57" s="18"/>
      <c r="AM57" s="18"/>
      <c r="AN57" s="18"/>
      <c r="AO57" s="18"/>
      <c r="AP57" s="18"/>
      <c r="AQ57" s="18"/>
      <c r="AR57" s="18"/>
      <c r="AS57" s="18"/>
      <c r="AT57" s="23"/>
      <c r="AU57" s="18"/>
      <c r="AV57" s="18"/>
      <c r="AW57" s="18"/>
      <c r="AX57" s="18"/>
      <c r="AY57" s="18"/>
      <c r="AZ57" s="23"/>
      <c r="BA57" s="18"/>
      <c r="BB57" s="18"/>
      <c r="BC57" s="18"/>
      <c r="BD57" s="18"/>
      <c r="BE57" s="18"/>
      <c r="BF57" s="18"/>
      <c r="BG57" s="18"/>
      <c r="BH57" s="18"/>
      <c r="BI57" s="18"/>
      <c r="BJ57" s="18"/>
      <c r="BK57" s="18"/>
      <c r="BL57" s="18"/>
      <c r="BM57" s="18"/>
      <c r="BN57" s="18"/>
    </row>
    <row r="58" spans="1:66" ht="14.25" hidden="1" customHeight="1" x14ac:dyDescent="0.25">
      <c r="A58" s="18"/>
      <c r="B58" s="18"/>
      <c r="C58" s="18"/>
      <c r="D58" s="18"/>
      <c r="E58" s="18"/>
      <c r="F58" s="18"/>
      <c r="G58" s="18"/>
      <c r="H58" s="18"/>
      <c r="I58" s="18"/>
      <c r="J58" s="18"/>
      <c r="K58" s="18"/>
      <c r="L58" s="18"/>
      <c r="M58" s="18"/>
      <c r="N58" s="18"/>
      <c r="O58" s="18"/>
      <c r="P58" s="18"/>
      <c r="Q58" s="18"/>
      <c r="R58" s="18"/>
      <c r="S58" s="18"/>
      <c r="T58" s="18"/>
      <c r="U58" s="18"/>
      <c r="V58" s="18"/>
      <c r="W58" s="18"/>
      <c r="X58" s="18"/>
      <c r="Y58" s="18"/>
      <c r="Z58" s="18"/>
      <c r="AA58" s="18"/>
      <c r="AB58" s="18"/>
      <c r="AC58" s="18"/>
      <c r="AE58" s="18"/>
      <c r="AF58" s="18"/>
      <c r="AG58" s="18"/>
      <c r="AH58" s="18"/>
      <c r="AI58" s="18"/>
      <c r="AJ58" s="18"/>
      <c r="AK58" s="18"/>
      <c r="AL58" s="18"/>
      <c r="AM58" s="18"/>
      <c r="AN58" s="18"/>
      <c r="AO58" s="18"/>
      <c r="AP58" s="18"/>
      <c r="AQ58" s="18"/>
      <c r="AR58" s="18"/>
      <c r="AS58" s="18"/>
      <c r="AT58" s="23"/>
      <c r="AU58" s="18"/>
      <c r="AV58" s="18"/>
      <c r="AW58" s="18"/>
      <c r="AX58" s="18"/>
      <c r="AY58" s="18"/>
      <c r="AZ58" s="23"/>
      <c r="BA58" s="18"/>
      <c r="BB58" s="18"/>
      <c r="BC58" s="18"/>
      <c r="BD58" s="18"/>
      <c r="BE58" s="18"/>
      <c r="BF58" s="18"/>
      <c r="BG58" s="18"/>
      <c r="BH58" s="18"/>
      <c r="BI58" s="18"/>
      <c r="BJ58" s="18"/>
      <c r="BK58" s="18"/>
      <c r="BL58" s="18"/>
      <c r="BM58" s="18"/>
      <c r="BN58" s="18"/>
    </row>
    <row r="59" spans="1:66" ht="14.25" hidden="1" customHeight="1" x14ac:dyDescent="0.25">
      <c r="A59" s="18"/>
      <c r="B59" s="18"/>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E59" s="18"/>
      <c r="AF59" s="18"/>
      <c r="AG59" s="18"/>
      <c r="AH59" s="18"/>
      <c r="AI59" s="18"/>
      <c r="AJ59" s="18"/>
      <c r="AK59" s="18"/>
      <c r="AL59" s="18"/>
      <c r="AM59" s="18"/>
      <c r="AN59" s="18"/>
      <c r="AO59" s="18"/>
      <c r="AP59" s="18"/>
      <c r="AQ59" s="18"/>
      <c r="AR59" s="18"/>
      <c r="AS59" s="18"/>
      <c r="AT59" s="23"/>
      <c r="AU59" s="18"/>
      <c r="AV59" s="18"/>
      <c r="AW59" s="18"/>
      <c r="AX59" s="18"/>
      <c r="AY59" s="18"/>
      <c r="AZ59" s="23"/>
      <c r="BA59" s="18"/>
      <c r="BB59" s="18"/>
      <c r="BC59" s="18"/>
      <c r="BD59" s="18"/>
      <c r="BE59" s="18"/>
      <c r="BF59" s="18"/>
      <c r="BG59" s="18"/>
      <c r="BH59" s="18"/>
      <c r="BI59" s="18"/>
      <c r="BJ59" s="18"/>
      <c r="BK59" s="18"/>
      <c r="BL59" s="18"/>
      <c r="BM59" s="18"/>
      <c r="BN59" s="18"/>
    </row>
    <row r="60" spans="1:66" ht="14.25" hidden="1" customHeight="1" x14ac:dyDescent="0.25">
      <c r="A60" s="18"/>
      <c r="B60" s="18"/>
      <c r="C60" s="18"/>
      <c r="D60" s="18"/>
      <c r="E60" s="18"/>
      <c r="F60" s="18"/>
      <c r="G60" s="18"/>
      <c r="H60" s="18"/>
      <c r="I60" s="18"/>
      <c r="J60" s="18"/>
      <c r="K60" s="18"/>
      <c r="L60" s="18"/>
      <c r="M60" s="18"/>
      <c r="N60" s="18"/>
      <c r="O60" s="18"/>
      <c r="P60" s="18"/>
      <c r="Q60" s="18"/>
      <c r="R60" s="18"/>
      <c r="S60" s="18"/>
      <c r="T60" s="18"/>
      <c r="U60" s="18"/>
      <c r="V60" s="18"/>
      <c r="W60" s="18"/>
      <c r="X60" s="18"/>
      <c r="Y60" s="18"/>
      <c r="Z60" s="18"/>
      <c r="AA60" s="18"/>
      <c r="AB60" s="18"/>
      <c r="AC60" s="18"/>
      <c r="AE60" s="18"/>
      <c r="AF60" s="18"/>
      <c r="AG60" s="18"/>
      <c r="AH60" s="18"/>
      <c r="AI60" s="18"/>
      <c r="AJ60" s="18"/>
      <c r="AK60" s="18"/>
      <c r="AL60" s="18"/>
      <c r="AM60" s="18"/>
      <c r="AN60" s="18"/>
      <c r="AO60" s="18"/>
      <c r="AP60" s="18"/>
      <c r="AQ60" s="18"/>
      <c r="AR60" s="18"/>
      <c r="AS60" s="18"/>
      <c r="AT60" s="23"/>
      <c r="AU60" s="18"/>
      <c r="AV60" s="18"/>
      <c r="AW60" s="18"/>
      <c r="AX60" s="18"/>
      <c r="AY60" s="18"/>
      <c r="AZ60" s="23"/>
      <c r="BA60" s="18"/>
      <c r="BB60" s="18"/>
      <c r="BC60" s="18"/>
      <c r="BD60" s="18"/>
      <c r="BE60" s="18"/>
      <c r="BF60" s="18"/>
      <c r="BG60" s="18"/>
      <c r="BH60" s="18"/>
      <c r="BI60" s="18"/>
      <c r="BJ60" s="18"/>
      <c r="BK60" s="18"/>
      <c r="BL60" s="18"/>
      <c r="BM60" s="18"/>
      <c r="BN60" s="18"/>
    </row>
    <row r="61" spans="1:66" ht="14.25" hidden="1" customHeight="1" x14ac:dyDescent="0.25">
      <c r="A61" s="18"/>
      <c r="B61" s="18"/>
      <c r="C61" s="18"/>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18"/>
      <c r="AE61" s="18"/>
      <c r="AF61" s="18"/>
      <c r="AG61" s="18"/>
      <c r="AH61" s="18"/>
      <c r="AI61" s="18"/>
      <c r="AJ61" s="18"/>
      <c r="AK61" s="18"/>
      <c r="AL61" s="18"/>
      <c r="AM61" s="18"/>
      <c r="AN61" s="18"/>
      <c r="AO61" s="18"/>
      <c r="AP61" s="18"/>
      <c r="AQ61" s="18"/>
      <c r="AR61" s="18"/>
      <c r="AS61" s="18"/>
      <c r="AT61" s="23"/>
      <c r="AU61" s="18"/>
      <c r="AV61" s="18"/>
      <c r="AW61" s="18"/>
      <c r="AX61" s="18"/>
      <c r="AY61" s="18"/>
      <c r="AZ61" s="23"/>
      <c r="BA61" s="18"/>
      <c r="BB61" s="18"/>
      <c r="BC61" s="18"/>
      <c r="BD61" s="18"/>
      <c r="BE61" s="18"/>
      <c r="BF61" s="18"/>
      <c r="BG61" s="18"/>
      <c r="BH61" s="18"/>
      <c r="BI61" s="18"/>
      <c r="BJ61" s="18"/>
      <c r="BK61" s="18"/>
      <c r="BL61" s="18"/>
      <c r="BM61" s="18"/>
      <c r="BN61" s="18"/>
    </row>
    <row r="62" spans="1:66" ht="14.25" hidden="1" customHeight="1" x14ac:dyDescent="0.25">
      <c r="A62" s="18"/>
      <c r="B62" s="18"/>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E62" s="18"/>
      <c r="AF62" s="18"/>
      <c r="AG62" s="18"/>
      <c r="AH62" s="18"/>
      <c r="AI62" s="18"/>
      <c r="AJ62" s="18"/>
      <c r="AK62" s="18"/>
      <c r="AL62" s="18"/>
      <c r="AM62" s="18"/>
      <c r="AN62" s="18"/>
      <c r="AO62" s="18"/>
      <c r="AP62" s="18"/>
      <c r="AQ62" s="18"/>
      <c r="AR62" s="18"/>
      <c r="AS62" s="18"/>
      <c r="AT62" s="23"/>
      <c r="AU62" s="18"/>
      <c r="AV62" s="18"/>
      <c r="AW62" s="18"/>
      <c r="AX62" s="18"/>
      <c r="AY62" s="18"/>
      <c r="AZ62" s="23"/>
      <c r="BA62" s="18"/>
      <c r="BB62" s="18"/>
      <c r="BC62" s="18"/>
      <c r="BD62" s="18"/>
      <c r="BE62" s="18"/>
      <c r="BF62" s="18"/>
      <c r="BG62" s="18"/>
      <c r="BH62" s="18"/>
      <c r="BI62" s="18"/>
      <c r="BJ62" s="18"/>
      <c r="BK62" s="18"/>
      <c r="BL62" s="18"/>
      <c r="BM62" s="18"/>
      <c r="BN62" s="18"/>
    </row>
    <row r="63" spans="1:66" ht="14.25" hidden="1" customHeight="1" x14ac:dyDescent="0.25">
      <c r="A63" s="18"/>
      <c r="B63" s="18"/>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E63" s="18"/>
      <c r="AF63" s="18"/>
      <c r="AG63" s="18"/>
      <c r="AH63" s="18"/>
      <c r="AI63" s="18"/>
      <c r="AJ63" s="18"/>
      <c r="AK63" s="18"/>
      <c r="AL63" s="18"/>
      <c r="AM63" s="18"/>
      <c r="AN63" s="18"/>
      <c r="AO63" s="18"/>
      <c r="AP63" s="18"/>
      <c r="AQ63" s="18"/>
      <c r="AR63" s="18"/>
      <c r="AS63" s="18"/>
      <c r="AT63" s="23"/>
      <c r="AU63" s="18"/>
      <c r="AV63" s="18"/>
      <c r="AW63" s="18"/>
      <c r="AX63" s="18"/>
      <c r="AY63" s="18"/>
      <c r="AZ63" s="23"/>
      <c r="BA63" s="18"/>
      <c r="BB63" s="18"/>
      <c r="BC63" s="18"/>
      <c r="BD63" s="18"/>
      <c r="BE63" s="18"/>
      <c r="BF63" s="18"/>
      <c r="BG63" s="18"/>
      <c r="BH63" s="18"/>
      <c r="BI63" s="18"/>
      <c r="BJ63" s="18"/>
      <c r="BK63" s="18"/>
      <c r="BL63" s="18"/>
      <c r="BM63" s="18"/>
      <c r="BN63" s="18"/>
    </row>
    <row r="64" spans="1:66" ht="14.25" hidden="1" customHeight="1" x14ac:dyDescent="0.25">
      <c r="A64" s="18"/>
      <c r="B64" s="18"/>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E64" s="18"/>
      <c r="AF64" s="18"/>
      <c r="AG64" s="18"/>
      <c r="AH64" s="18"/>
      <c r="AI64" s="18"/>
      <c r="AJ64" s="18"/>
      <c r="AK64" s="18"/>
      <c r="AL64" s="18"/>
      <c r="AM64" s="18"/>
      <c r="AN64" s="18"/>
      <c r="AO64" s="18"/>
      <c r="AP64" s="18"/>
      <c r="AQ64" s="18"/>
      <c r="AR64" s="18"/>
      <c r="AS64" s="18"/>
      <c r="AT64" s="23"/>
      <c r="AU64" s="18"/>
      <c r="AV64" s="18"/>
      <c r="AW64" s="18"/>
      <c r="AX64" s="18"/>
      <c r="AY64" s="18"/>
      <c r="AZ64" s="23"/>
      <c r="BA64" s="18"/>
      <c r="BB64" s="18"/>
      <c r="BC64" s="18"/>
      <c r="BD64" s="18"/>
      <c r="BE64" s="18"/>
      <c r="BF64" s="18"/>
      <c r="BG64" s="18"/>
      <c r="BH64" s="18"/>
      <c r="BI64" s="18"/>
      <c r="BJ64" s="18"/>
      <c r="BK64" s="18"/>
      <c r="BL64" s="18"/>
      <c r="BM64" s="18"/>
      <c r="BN64" s="18"/>
    </row>
    <row r="65" spans="1:66" ht="14.25" hidden="1" customHeight="1" x14ac:dyDescent="0.25">
      <c r="A65" s="18"/>
      <c r="B65" s="18"/>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E65" s="18"/>
      <c r="AF65" s="18"/>
      <c r="AG65" s="18"/>
      <c r="AH65" s="18"/>
      <c r="AI65" s="18"/>
      <c r="AJ65" s="18"/>
      <c r="AK65" s="18"/>
      <c r="AL65" s="18"/>
      <c r="AM65" s="18"/>
      <c r="AN65" s="18"/>
      <c r="AO65" s="18"/>
      <c r="AP65" s="18"/>
      <c r="AQ65" s="18"/>
      <c r="AR65" s="18"/>
      <c r="AS65" s="18"/>
      <c r="AT65" s="23"/>
      <c r="AU65" s="18"/>
      <c r="AV65" s="18"/>
      <c r="AW65" s="18"/>
      <c r="AX65" s="18"/>
      <c r="AY65" s="18"/>
      <c r="AZ65" s="23"/>
      <c r="BA65" s="18"/>
      <c r="BB65" s="18"/>
      <c r="BC65" s="18"/>
      <c r="BD65" s="18"/>
      <c r="BE65" s="18"/>
      <c r="BF65" s="18"/>
      <c r="BG65" s="18"/>
      <c r="BH65" s="18"/>
      <c r="BI65" s="18"/>
      <c r="BJ65" s="18"/>
      <c r="BK65" s="18"/>
      <c r="BL65" s="18"/>
      <c r="BM65" s="18"/>
      <c r="BN65" s="18"/>
    </row>
    <row r="66" spans="1:66" ht="14.25" hidden="1" customHeight="1" x14ac:dyDescent="0.25">
      <c r="A66" s="18"/>
      <c r="B66" s="18"/>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E66" s="18"/>
      <c r="AF66" s="18"/>
      <c r="AG66" s="18"/>
      <c r="AH66" s="18"/>
      <c r="AI66" s="18"/>
      <c r="AJ66" s="18"/>
      <c r="AK66" s="18"/>
      <c r="AL66" s="18"/>
      <c r="AM66" s="18"/>
      <c r="AN66" s="18"/>
      <c r="AO66" s="18"/>
      <c r="AP66" s="18"/>
      <c r="AQ66" s="18"/>
      <c r="AR66" s="18"/>
      <c r="AS66" s="18"/>
      <c r="AT66" s="23"/>
      <c r="AU66" s="18"/>
      <c r="AV66" s="18"/>
      <c r="AW66" s="18"/>
      <c r="AX66" s="18"/>
      <c r="AY66" s="18"/>
      <c r="AZ66" s="23"/>
      <c r="BA66" s="18"/>
      <c r="BB66" s="18"/>
      <c r="BC66" s="18"/>
      <c r="BD66" s="18"/>
      <c r="BE66" s="18"/>
      <c r="BF66" s="18"/>
      <c r="BG66" s="18"/>
      <c r="BH66" s="18"/>
      <c r="BI66" s="18"/>
      <c r="BJ66" s="18"/>
      <c r="BK66" s="18"/>
      <c r="BL66" s="18"/>
      <c r="BM66" s="18"/>
      <c r="BN66" s="18"/>
    </row>
    <row r="67" spans="1:66" ht="14.25" hidden="1" customHeight="1" x14ac:dyDescent="0.25">
      <c r="A67" s="18"/>
      <c r="B67" s="18"/>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E67" s="18"/>
      <c r="AF67" s="18"/>
      <c r="AG67" s="18"/>
      <c r="AH67" s="18"/>
      <c r="AI67" s="18"/>
      <c r="AJ67" s="18"/>
      <c r="AK67" s="18"/>
      <c r="AL67" s="18"/>
      <c r="AM67" s="18"/>
      <c r="AN67" s="18"/>
      <c r="AO67" s="18"/>
      <c r="AP67" s="18"/>
      <c r="AQ67" s="18"/>
      <c r="AR67" s="18"/>
      <c r="AS67" s="18"/>
      <c r="AT67" s="23"/>
      <c r="AU67" s="18"/>
      <c r="AV67" s="18"/>
      <c r="AW67" s="18"/>
      <c r="AX67" s="18"/>
      <c r="AY67" s="18"/>
      <c r="AZ67" s="23"/>
      <c r="BA67" s="18"/>
      <c r="BB67" s="18"/>
      <c r="BC67" s="18"/>
      <c r="BD67" s="18"/>
      <c r="BE67" s="18"/>
      <c r="BF67" s="18"/>
      <c r="BG67" s="18"/>
      <c r="BH67" s="18"/>
      <c r="BI67" s="18"/>
      <c r="BJ67" s="18"/>
      <c r="BK67" s="18"/>
      <c r="BL67" s="18"/>
      <c r="BM67" s="18"/>
      <c r="BN67" s="18"/>
    </row>
    <row r="68" spans="1:66" ht="14.25" hidden="1" customHeight="1" x14ac:dyDescent="0.25">
      <c r="A68" s="18"/>
      <c r="B68" s="18"/>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E68" s="18"/>
      <c r="AF68" s="18"/>
      <c r="AG68" s="18"/>
      <c r="AH68" s="18"/>
      <c r="AI68" s="18"/>
      <c r="AJ68" s="18"/>
      <c r="AK68" s="18"/>
      <c r="AL68" s="18"/>
      <c r="AM68" s="18"/>
      <c r="AN68" s="18"/>
      <c r="AO68" s="18"/>
      <c r="AP68" s="18"/>
      <c r="AQ68" s="18"/>
      <c r="AR68" s="18"/>
      <c r="AS68" s="18"/>
      <c r="AT68" s="23"/>
      <c r="AU68" s="18"/>
      <c r="AV68" s="18"/>
      <c r="AW68" s="18"/>
      <c r="AX68" s="18"/>
      <c r="AY68" s="18"/>
      <c r="AZ68" s="23"/>
      <c r="BA68" s="18"/>
      <c r="BB68" s="18"/>
      <c r="BC68" s="18"/>
      <c r="BD68" s="18"/>
      <c r="BE68" s="18"/>
      <c r="BF68" s="18"/>
      <c r="BG68" s="18"/>
      <c r="BH68" s="18"/>
      <c r="BI68" s="18"/>
      <c r="BJ68" s="18"/>
      <c r="BK68" s="18"/>
      <c r="BL68" s="18"/>
      <c r="BM68" s="18"/>
      <c r="BN68" s="18"/>
    </row>
    <row r="69" spans="1:66" ht="14.25" hidden="1" customHeight="1" x14ac:dyDescent="0.25">
      <c r="A69" s="18"/>
      <c r="B69" s="18"/>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E69" s="18"/>
      <c r="AF69" s="18"/>
      <c r="AG69" s="18"/>
      <c r="AH69" s="18"/>
      <c r="AI69" s="18"/>
      <c r="AJ69" s="18"/>
      <c r="AK69" s="18"/>
      <c r="AL69" s="18"/>
      <c r="AM69" s="18"/>
      <c r="AN69" s="18"/>
      <c r="AO69" s="18"/>
      <c r="AP69" s="18"/>
      <c r="AQ69" s="18"/>
      <c r="AR69" s="18"/>
      <c r="AS69" s="18"/>
      <c r="AT69" s="23"/>
      <c r="AU69" s="18"/>
      <c r="AV69" s="18"/>
      <c r="AW69" s="18"/>
      <c r="AX69" s="18"/>
      <c r="AY69" s="18"/>
      <c r="AZ69" s="23"/>
      <c r="BA69" s="18"/>
      <c r="BB69" s="18"/>
      <c r="BC69" s="18"/>
      <c r="BD69" s="18"/>
      <c r="BE69" s="18"/>
      <c r="BF69" s="18"/>
      <c r="BG69" s="18"/>
      <c r="BH69" s="18"/>
      <c r="BI69" s="18"/>
      <c r="BJ69" s="18"/>
      <c r="BK69" s="18"/>
      <c r="BL69" s="18"/>
      <c r="BM69" s="18"/>
      <c r="BN69" s="18"/>
    </row>
    <row r="70" spans="1:66" ht="14.25" hidden="1" customHeight="1" x14ac:dyDescent="0.25">
      <c r="A70" s="18"/>
      <c r="B70" s="18"/>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E70" s="18"/>
      <c r="AF70" s="18"/>
      <c r="AG70" s="18"/>
      <c r="AH70" s="18"/>
      <c r="AI70" s="18"/>
      <c r="AJ70" s="18"/>
      <c r="AK70" s="18"/>
      <c r="AL70" s="18"/>
      <c r="AM70" s="18"/>
      <c r="AN70" s="18"/>
      <c r="AO70" s="18"/>
      <c r="AP70" s="18"/>
      <c r="AQ70" s="18"/>
      <c r="AR70" s="18"/>
      <c r="AS70" s="18"/>
      <c r="AT70" s="23"/>
      <c r="AU70" s="18"/>
      <c r="AV70" s="18"/>
      <c r="AW70" s="18"/>
      <c r="AX70" s="18"/>
      <c r="AY70" s="18"/>
      <c r="AZ70" s="23"/>
      <c r="BA70" s="18"/>
      <c r="BB70" s="18"/>
      <c r="BC70" s="18"/>
      <c r="BD70" s="18"/>
      <c r="BE70" s="18"/>
      <c r="BF70" s="18"/>
      <c r="BG70" s="18"/>
      <c r="BH70" s="18"/>
      <c r="BI70" s="18"/>
      <c r="BJ70" s="18"/>
      <c r="BK70" s="18"/>
      <c r="BL70" s="18"/>
      <c r="BM70" s="18"/>
      <c r="BN70" s="18"/>
    </row>
    <row r="71" spans="1:66" ht="14.25" hidden="1" customHeight="1" x14ac:dyDescent="0.25">
      <c r="A71" s="18"/>
      <c r="B71" s="18"/>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E71" s="18"/>
      <c r="AF71" s="18"/>
      <c r="AG71" s="18"/>
      <c r="AH71" s="18"/>
      <c r="AI71" s="18"/>
      <c r="AJ71" s="18"/>
      <c r="AK71" s="18"/>
      <c r="AL71" s="18"/>
      <c r="AM71" s="18"/>
      <c r="AN71" s="18"/>
      <c r="AO71" s="18"/>
      <c r="AP71" s="18"/>
      <c r="AQ71" s="18"/>
      <c r="AR71" s="18"/>
      <c r="AS71" s="18"/>
      <c r="AT71" s="23"/>
      <c r="AU71" s="18"/>
      <c r="AV71" s="18"/>
      <c r="AW71" s="18"/>
      <c r="AX71" s="18"/>
      <c r="AY71" s="18"/>
      <c r="AZ71" s="23"/>
      <c r="BA71" s="18"/>
      <c r="BB71" s="18"/>
      <c r="BC71" s="18"/>
      <c r="BD71" s="18"/>
      <c r="BE71" s="18"/>
      <c r="BF71" s="18"/>
      <c r="BG71" s="18"/>
      <c r="BH71" s="18"/>
      <c r="BI71" s="18"/>
      <c r="BJ71" s="18"/>
      <c r="BK71" s="18"/>
      <c r="BL71" s="18"/>
      <c r="BM71" s="18"/>
      <c r="BN71" s="18"/>
    </row>
    <row r="72" spans="1:66" ht="14.25" hidden="1" customHeight="1" x14ac:dyDescent="0.25">
      <c r="A72" s="18"/>
      <c r="B72" s="18"/>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E72" s="18"/>
      <c r="AF72" s="18"/>
      <c r="AG72" s="18"/>
      <c r="AH72" s="18"/>
      <c r="AI72" s="18"/>
      <c r="AJ72" s="18"/>
      <c r="AK72" s="18"/>
      <c r="AL72" s="18"/>
      <c r="AM72" s="18"/>
      <c r="AN72" s="18"/>
      <c r="AO72" s="18"/>
      <c r="AP72" s="18"/>
      <c r="AQ72" s="18"/>
      <c r="AR72" s="18"/>
      <c r="AS72" s="18"/>
      <c r="AT72" s="23"/>
      <c r="AU72" s="18"/>
      <c r="AV72" s="18"/>
      <c r="AW72" s="18"/>
      <c r="AX72" s="18"/>
      <c r="AY72" s="18"/>
      <c r="AZ72" s="23"/>
      <c r="BA72" s="18"/>
      <c r="BB72" s="18"/>
      <c r="BC72" s="18"/>
      <c r="BD72" s="18"/>
      <c r="BE72" s="18"/>
      <c r="BF72" s="18"/>
      <c r="BG72" s="18"/>
      <c r="BH72" s="18"/>
      <c r="BI72" s="18"/>
      <c r="BJ72" s="18"/>
      <c r="BK72" s="18"/>
      <c r="BL72" s="18"/>
      <c r="BM72" s="18"/>
      <c r="BN72" s="18"/>
    </row>
    <row r="73" spans="1:66" ht="14.25" hidden="1" customHeight="1" x14ac:dyDescent="0.25">
      <c r="A73" s="18"/>
      <c r="B73" s="18"/>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E73" s="18"/>
      <c r="AF73" s="18"/>
      <c r="AG73" s="18"/>
      <c r="AH73" s="18"/>
      <c r="AI73" s="18"/>
      <c r="AJ73" s="18"/>
      <c r="AK73" s="18"/>
      <c r="AL73" s="18"/>
      <c r="AM73" s="18"/>
      <c r="AN73" s="18"/>
      <c r="AO73" s="18"/>
      <c r="AP73" s="18"/>
      <c r="AQ73" s="18"/>
      <c r="AR73" s="18"/>
      <c r="AS73" s="18"/>
      <c r="AT73" s="23"/>
      <c r="AU73" s="18"/>
      <c r="AV73" s="18"/>
      <c r="AW73" s="18"/>
      <c r="AX73" s="18"/>
      <c r="AY73" s="18"/>
      <c r="AZ73" s="23"/>
      <c r="BA73" s="18"/>
      <c r="BB73" s="18"/>
      <c r="BC73" s="18"/>
      <c r="BD73" s="18"/>
      <c r="BE73" s="18"/>
      <c r="BF73" s="18"/>
      <c r="BG73" s="18"/>
      <c r="BH73" s="18"/>
      <c r="BI73" s="18"/>
      <c r="BJ73" s="18"/>
      <c r="BK73" s="18"/>
      <c r="BL73" s="18"/>
      <c r="BM73" s="18"/>
      <c r="BN73" s="18"/>
    </row>
    <row r="74" spans="1:66" ht="14.25" hidden="1" customHeight="1" x14ac:dyDescent="0.25">
      <c r="A74" s="18"/>
      <c r="B74" s="18"/>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E74" s="18"/>
      <c r="AF74" s="18"/>
      <c r="AG74" s="18"/>
      <c r="AH74" s="18"/>
      <c r="AI74" s="18"/>
      <c r="AJ74" s="18"/>
      <c r="AK74" s="18"/>
      <c r="AL74" s="18"/>
      <c r="AM74" s="18"/>
      <c r="AN74" s="18"/>
      <c r="AO74" s="18"/>
      <c r="AP74" s="18"/>
      <c r="AQ74" s="18"/>
      <c r="AR74" s="18"/>
      <c r="AS74" s="18"/>
      <c r="AT74" s="23"/>
      <c r="AU74" s="18"/>
      <c r="AV74" s="18"/>
      <c r="AW74" s="18"/>
      <c r="AX74" s="18"/>
      <c r="AY74" s="18"/>
      <c r="AZ74" s="23"/>
      <c r="BA74" s="18"/>
      <c r="BB74" s="18"/>
      <c r="BC74" s="18"/>
      <c r="BD74" s="18"/>
      <c r="BE74" s="18"/>
      <c r="BF74" s="18"/>
      <c r="BG74" s="18"/>
      <c r="BH74" s="18"/>
      <c r="BI74" s="18"/>
      <c r="BJ74" s="18"/>
      <c r="BK74" s="18"/>
      <c r="BL74" s="18"/>
      <c r="BM74" s="18"/>
      <c r="BN74" s="18"/>
    </row>
    <row r="75" spans="1:66" ht="14.25" hidden="1" customHeight="1" x14ac:dyDescent="0.25">
      <c r="A75" s="18"/>
      <c r="B75" s="18"/>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E75" s="18"/>
      <c r="AF75" s="18"/>
      <c r="AG75" s="18"/>
      <c r="AH75" s="18"/>
      <c r="AI75" s="18"/>
      <c r="AJ75" s="18"/>
      <c r="AK75" s="18"/>
      <c r="AL75" s="18"/>
      <c r="AM75" s="18"/>
      <c r="AN75" s="18"/>
      <c r="AO75" s="18"/>
      <c r="AP75" s="18"/>
      <c r="AQ75" s="18"/>
      <c r="AR75" s="18"/>
      <c r="AS75" s="18"/>
      <c r="AT75" s="23"/>
      <c r="AU75" s="18"/>
      <c r="AV75" s="18"/>
      <c r="AW75" s="18"/>
      <c r="AX75" s="18"/>
      <c r="AY75" s="18"/>
      <c r="AZ75" s="23"/>
      <c r="BA75" s="18"/>
      <c r="BB75" s="18"/>
      <c r="BC75" s="18"/>
      <c r="BD75" s="18"/>
      <c r="BE75" s="18"/>
      <c r="BF75" s="18"/>
      <c r="BG75" s="18"/>
      <c r="BH75" s="18"/>
      <c r="BI75" s="18"/>
      <c r="BJ75" s="18"/>
      <c r="BK75" s="18"/>
      <c r="BL75" s="18"/>
      <c r="BM75" s="18"/>
      <c r="BN75" s="18"/>
    </row>
    <row r="76" spans="1:66" ht="14.25" hidden="1" customHeight="1" x14ac:dyDescent="0.25">
      <c r="A76" s="18"/>
      <c r="B76" s="18"/>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E76" s="18"/>
      <c r="AF76" s="18"/>
      <c r="AG76" s="18"/>
      <c r="AH76" s="18"/>
      <c r="AI76" s="18"/>
      <c r="AJ76" s="18"/>
      <c r="AK76" s="18"/>
      <c r="AL76" s="18"/>
      <c r="AM76" s="18"/>
      <c r="AN76" s="18"/>
      <c r="AO76" s="18"/>
      <c r="AP76" s="18"/>
      <c r="AQ76" s="18"/>
      <c r="AR76" s="18"/>
      <c r="AS76" s="18"/>
      <c r="AT76" s="23"/>
      <c r="AU76" s="18"/>
      <c r="AV76" s="18"/>
      <c r="AW76" s="18"/>
      <c r="AX76" s="18"/>
      <c r="AY76" s="18"/>
      <c r="AZ76" s="23"/>
      <c r="BA76" s="18"/>
      <c r="BB76" s="18"/>
      <c r="BC76" s="18"/>
      <c r="BD76" s="18"/>
      <c r="BE76" s="18"/>
      <c r="BF76" s="18"/>
      <c r="BG76" s="18"/>
      <c r="BH76" s="18"/>
      <c r="BI76" s="18"/>
      <c r="BJ76" s="18"/>
      <c r="BK76" s="18"/>
      <c r="BL76" s="18"/>
      <c r="BM76" s="18"/>
      <c r="BN76" s="18"/>
    </row>
    <row r="77" spans="1:66" ht="14.25" hidden="1" customHeight="1" x14ac:dyDescent="0.25">
      <c r="A77" s="18"/>
      <c r="B77" s="18"/>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E77" s="18"/>
      <c r="AF77" s="18"/>
      <c r="AG77" s="18"/>
      <c r="AH77" s="18"/>
      <c r="AI77" s="18"/>
      <c r="AJ77" s="18"/>
      <c r="AK77" s="18"/>
      <c r="AL77" s="18"/>
      <c r="AM77" s="18"/>
      <c r="AN77" s="18"/>
      <c r="AO77" s="18"/>
      <c r="AP77" s="18"/>
      <c r="AQ77" s="18"/>
      <c r="AR77" s="18"/>
      <c r="AS77" s="18"/>
      <c r="AT77" s="23"/>
      <c r="AU77" s="18"/>
      <c r="AV77" s="18"/>
      <c r="AW77" s="18"/>
      <c r="AX77" s="18"/>
      <c r="AY77" s="18"/>
      <c r="AZ77" s="23"/>
      <c r="BA77" s="18"/>
      <c r="BB77" s="18"/>
      <c r="BC77" s="18"/>
      <c r="BD77" s="18"/>
      <c r="BE77" s="18"/>
      <c r="BF77" s="18"/>
      <c r="BG77" s="18"/>
      <c r="BH77" s="18"/>
      <c r="BI77" s="18"/>
      <c r="BJ77" s="18"/>
      <c r="BK77" s="18"/>
      <c r="BL77" s="18"/>
      <c r="BM77" s="18"/>
      <c r="BN77" s="18"/>
    </row>
    <row r="78" spans="1:66" ht="14.25" hidden="1" customHeight="1" x14ac:dyDescent="0.25">
      <c r="A78" s="18"/>
      <c r="B78" s="18"/>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E78" s="18"/>
      <c r="AF78" s="18"/>
      <c r="AG78" s="18"/>
      <c r="AH78" s="18"/>
      <c r="AI78" s="18"/>
      <c r="AJ78" s="18"/>
      <c r="AK78" s="18"/>
      <c r="AL78" s="18"/>
      <c r="AM78" s="18"/>
      <c r="AN78" s="18"/>
      <c r="AO78" s="18"/>
      <c r="AP78" s="18"/>
      <c r="AQ78" s="18"/>
      <c r="AR78" s="18"/>
      <c r="AS78" s="18"/>
      <c r="AT78" s="23"/>
      <c r="AU78" s="18"/>
      <c r="AV78" s="18"/>
      <c r="AW78" s="18"/>
      <c r="AX78" s="18"/>
      <c r="AY78" s="18"/>
      <c r="AZ78" s="23"/>
      <c r="BA78" s="18"/>
      <c r="BB78" s="18"/>
      <c r="BC78" s="18"/>
      <c r="BD78" s="18"/>
      <c r="BE78" s="18"/>
      <c r="BF78" s="18"/>
      <c r="BG78" s="18"/>
      <c r="BH78" s="18"/>
      <c r="BI78" s="18"/>
      <c r="BJ78" s="18"/>
      <c r="BK78" s="18"/>
      <c r="BL78" s="18"/>
      <c r="BM78" s="18"/>
      <c r="BN78" s="18"/>
    </row>
    <row r="79" spans="1:66" ht="14.25" hidden="1" customHeight="1" x14ac:dyDescent="0.25">
      <c r="A79" s="18"/>
      <c r="B79" s="18"/>
      <c r="C79" s="18"/>
      <c r="D79" s="18"/>
      <c r="E79" s="18"/>
      <c r="F79" s="18"/>
      <c r="G79" s="18"/>
      <c r="H79" s="18"/>
      <c r="I79" s="18"/>
      <c r="J79" s="18"/>
      <c r="K79" s="18"/>
      <c r="L79" s="18"/>
      <c r="M79" s="18"/>
      <c r="N79" s="18"/>
      <c r="O79" s="18"/>
      <c r="P79" s="18"/>
      <c r="Q79" s="18"/>
      <c r="R79" s="18"/>
      <c r="S79" s="18"/>
      <c r="T79" s="18"/>
      <c r="U79" s="18"/>
      <c r="V79" s="18"/>
      <c r="W79" s="18"/>
      <c r="X79" s="18"/>
      <c r="Y79" s="18"/>
      <c r="Z79" s="18"/>
      <c r="AA79" s="18"/>
      <c r="AB79" s="18"/>
      <c r="AC79" s="18"/>
      <c r="AE79" s="18"/>
      <c r="AF79" s="18"/>
      <c r="AG79" s="18"/>
      <c r="AH79" s="18"/>
      <c r="AI79" s="18"/>
      <c r="AJ79" s="18"/>
      <c r="AK79" s="18"/>
      <c r="AL79" s="18"/>
      <c r="AM79" s="18"/>
      <c r="AN79" s="18"/>
      <c r="AO79" s="18"/>
      <c r="AP79" s="18"/>
      <c r="AQ79" s="18"/>
      <c r="AR79" s="18"/>
      <c r="AS79" s="18"/>
      <c r="AT79" s="23"/>
      <c r="AU79" s="18"/>
      <c r="AV79" s="18"/>
      <c r="AW79" s="18"/>
      <c r="AX79" s="18"/>
      <c r="AY79" s="18"/>
      <c r="AZ79" s="23"/>
      <c r="BA79" s="18"/>
      <c r="BB79" s="18"/>
      <c r="BC79" s="18"/>
      <c r="BD79" s="18"/>
      <c r="BE79" s="18"/>
      <c r="BF79" s="18"/>
      <c r="BG79" s="18"/>
      <c r="BH79" s="18"/>
      <c r="BI79" s="18"/>
      <c r="BJ79" s="18"/>
      <c r="BK79" s="18"/>
      <c r="BL79" s="18"/>
      <c r="BM79" s="18"/>
      <c r="BN79" s="18"/>
    </row>
    <row r="80" spans="1:66" ht="14.25" hidden="1" customHeight="1" x14ac:dyDescent="0.25">
      <c r="A80" s="18"/>
      <c r="B80" s="18"/>
      <c r="C80" s="18"/>
      <c r="D80" s="18"/>
      <c r="E80" s="18"/>
      <c r="F80" s="18"/>
      <c r="G80" s="18"/>
      <c r="H80" s="18"/>
      <c r="I80" s="18"/>
      <c r="J80" s="18"/>
      <c r="K80" s="18"/>
      <c r="L80" s="18"/>
      <c r="M80" s="18"/>
      <c r="N80" s="18"/>
      <c r="O80" s="18"/>
      <c r="P80" s="18"/>
      <c r="Q80" s="18"/>
      <c r="R80" s="18"/>
      <c r="S80" s="18"/>
      <c r="T80" s="18"/>
      <c r="U80" s="18"/>
      <c r="V80" s="18"/>
      <c r="W80" s="18"/>
      <c r="X80" s="18"/>
      <c r="Y80" s="18"/>
      <c r="Z80" s="18"/>
      <c r="AA80" s="18"/>
      <c r="AB80" s="18"/>
      <c r="AC80" s="18"/>
      <c r="AE80" s="18"/>
      <c r="AF80" s="18"/>
      <c r="AG80" s="18"/>
      <c r="AH80" s="18"/>
      <c r="AI80" s="18"/>
      <c r="AJ80" s="18"/>
      <c r="AK80" s="18"/>
      <c r="AL80" s="18"/>
      <c r="AM80" s="18"/>
      <c r="AN80" s="18"/>
      <c r="AO80" s="18"/>
      <c r="AP80" s="18"/>
      <c r="AQ80" s="18"/>
      <c r="AR80" s="18"/>
      <c r="AS80" s="18"/>
      <c r="AT80" s="23"/>
      <c r="AU80" s="18"/>
      <c r="AV80" s="18"/>
      <c r="AW80" s="18"/>
      <c r="AX80" s="18"/>
      <c r="AY80" s="18"/>
      <c r="AZ80" s="23"/>
      <c r="BA80" s="18"/>
      <c r="BB80" s="18"/>
      <c r="BC80" s="18"/>
      <c r="BD80" s="18"/>
      <c r="BE80" s="18"/>
      <c r="BF80" s="18"/>
      <c r="BG80" s="18"/>
      <c r="BH80" s="18"/>
      <c r="BI80" s="18"/>
      <c r="BJ80" s="18"/>
      <c r="BK80" s="18"/>
      <c r="BL80" s="18"/>
      <c r="BM80" s="18"/>
      <c r="BN80" s="18"/>
    </row>
    <row r="81" spans="1:66" ht="14.25" hidden="1" customHeight="1" x14ac:dyDescent="0.25">
      <c r="A81" s="18"/>
      <c r="B81" s="18"/>
      <c r="C81" s="18"/>
      <c r="D81" s="18"/>
      <c r="E81" s="18"/>
      <c r="F81" s="18"/>
      <c r="G81" s="18"/>
      <c r="H81" s="18"/>
      <c r="I81" s="18"/>
      <c r="J81" s="18"/>
      <c r="K81" s="18"/>
      <c r="L81" s="18"/>
      <c r="M81" s="18"/>
      <c r="N81" s="18"/>
      <c r="O81" s="18"/>
      <c r="P81" s="18"/>
      <c r="Q81" s="18"/>
      <c r="R81" s="18"/>
      <c r="S81" s="18"/>
      <c r="T81" s="18"/>
      <c r="U81" s="18"/>
      <c r="V81" s="18"/>
      <c r="W81" s="18"/>
      <c r="X81" s="18"/>
      <c r="Y81" s="18"/>
      <c r="Z81" s="18"/>
      <c r="AA81" s="18"/>
      <c r="AB81" s="18"/>
      <c r="AC81" s="18"/>
      <c r="AE81" s="18"/>
      <c r="AF81" s="18"/>
      <c r="AG81" s="18"/>
      <c r="AH81" s="18"/>
      <c r="AI81" s="18"/>
      <c r="AJ81" s="18"/>
      <c r="AK81" s="18"/>
      <c r="AL81" s="18"/>
      <c r="AM81" s="18"/>
      <c r="AN81" s="18"/>
      <c r="AO81" s="18"/>
      <c r="AP81" s="18"/>
      <c r="AQ81" s="18"/>
      <c r="AR81" s="18"/>
      <c r="AS81" s="18"/>
      <c r="AT81" s="23"/>
      <c r="AU81" s="18"/>
      <c r="AV81" s="18"/>
      <c r="AW81" s="18"/>
      <c r="AX81" s="18"/>
      <c r="AY81" s="18"/>
      <c r="AZ81" s="23"/>
      <c r="BA81" s="18"/>
      <c r="BB81" s="18"/>
      <c r="BC81" s="18"/>
      <c r="BD81" s="18"/>
      <c r="BE81" s="18"/>
      <c r="BF81" s="18"/>
      <c r="BG81" s="18"/>
      <c r="BH81" s="18"/>
      <c r="BI81" s="18"/>
      <c r="BJ81" s="18"/>
      <c r="BK81" s="18"/>
      <c r="BL81" s="18"/>
      <c r="BM81" s="18"/>
      <c r="BN81" s="18"/>
    </row>
    <row r="82" spans="1:66" ht="14.25" hidden="1" customHeight="1" x14ac:dyDescent="0.25">
      <c r="A82" s="18"/>
      <c r="B82" s="18"/>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E82" s="18"/>
      <c r="AF82" s="18"/>
      <c r="AG82" s="18"/>
      <c r="AH82" s="18"/>
      <c r="AI82" s="18"/>
      <c r="AJ82" s="18"/>
      <c r="AK82" s="18"/>
      <c r="AL82" s="18"/>
      <c r="AM82" s="18"/>
      <c r="AN82" s="18"/>
      <c r="AO82" s="18"/>
      <c r="AP82" s="18"/>
      <c r="AQ82" s="18"/>
      <c r="AR82" s="18"/>
      <c r="AS82" s="18"/>
      <c r="AT82" s="23"/>
      <c r="AU82" s="18"/>
      <c r="AV82" s="18"/>
      <c r="AW82" s="18"/>
      <c r="AX82" s="18"/>
      <c r="AY82" s="18"/>
      <c r="AZ82" s="23"/>
      <c r="BA82" s="18"/>
      <c r="BB82" s="18"/>
      <c r="BC82" s="18"/>
      <c r="BD82" s="18"/>
      <c r="BE82" s="18"/>
      <c r="BF82" s="18"/>
      <c r="BG82" s="18"/>
      <c r="BH82" s="18"/>
      <c r="BI82" s="18"/>
      <c r="BJ82" s="18"/>
      <c r="BK82" s="18"/>
      <c r="BL82" s="18"/>
      <c r="BM82" s="18"/>
      <c r="BN82" s="18"/>
    </row>
    <row r="83" spans="1:66" ht="14.25" hidden="1" customHeight="1" x14ac:dyDescent="0.25">
      <c r="A83" s="18"/>
      <c r="B83" s="18"/>
      <c r="C83" s="18"/>
      <c r="D83" s="18"/>
      <c r="E83" s="18"/>
      <c r="F83" s="18"/>
      <c r="G83" s="18"/>
      <c r="H83" s="18"/>
      <c r="I83" s="18"/>
      <c r="J83" s="18"/>
      <c r="K83" s="18"/>
      <c r="L83" s="18"/>
      <c r="M83" s="18"/>
      <c r="N83" s="18"/>
      <c r="O83" s="18"/>
      <c r="P83" s="18"/>
      <c r="Q83" s="18"/>
      <c r="R83" s="18"/>
      <c r="S83" s="18"/>
      <c r="T83" s="18"/>
      <c r="U83" s="18"/>
      <c r="V83" s="18"/>
      <c r="W83" s="18"/>
      <c r="X83" s="18"/>
      <c r="Y83" s="18"/>
      <c r="Z83" s="18"/>
      <c r="AA83" s="18"/>
      <c r="AB83" s="18"/>
      <c r="AC83" s="18"/>
      <c r="AE83" s="18"/>
      <c r="AF83" s="18"/>
      <c r="AG83" s="18"/>
      <c r="AH83" s="18"/>
      <c r="AI83" s="18"/>
      <c r="AJ83" s="18"/>
      <c r="AK83" s="18"/>
      <c r="AL83" s="18"/>
      <c r="AM83" s="18"/>
      <c r="AN83" s="18"/>
      <c r="AO83" s="18"/>
      <c r="AP83" s="18"/>
      <c r="AQ83" s="18"/>
      <c r="AR83" s="18"/>
      <c r="AS83" s="18"/>
      <c r="AT83" s="23"/>
      <c r="AU83" s="18"/>
      <c r="AV83" s="18"/>
      <c r="AW83" s="18"/>
      <c r="AX83" s="18"/>
      <c r="AY83" s="18"/>
      <c r="AZ83" s="23"/>
      <c r="BA83" s="18"/>
      <c r="BB83" s="18"/>
      <c r="BC83" s="18"/>
      <c r="BD83" s="18"/>
      <c r="BE83" s="18"/>
      <c r="BF83" s="18"/>
      <c r="BG83" s="18"/>
      <c r="BH83" s="18"/>
      <c r="BI83" s="18"/>
      <c r="BJ83" s="18"/>
      <c r="BK83" s="18"/>
      <c r="BL83" s="18"/>
      <c r="BM83" s="18"/>
      <c r="BN83" s="18"/>
    </row>
    <row r="84" spans="1:66" ht="14.25" hidden="1" customHeight="1" x14ac:dyDescent="0.25">
      <c r="A84" s="18"/>
      <c r="B84" s="18"/>
      <c r="C84" s="18"/>
      <c r="D84" s="18"/>
      <c r="E84" s="18"/>
      <c r="F84" s="18"/>
      <c r="G84" s="18"/>
      <c r="H84" s="18"/>
      <c r="I84" s="18"/>
      <c r="J84" s="18"/>
      <c r="K84" s="18"/>
      <c r="L84" s="18"/>
      <c r="M84" s="18"/>
      <c r="N84" s="18"/>
      <c r="O84" s="18"/>
      <c r="P84" s="18"/>
      <c r="Q84" s="18"/>
      <c r="R84" s="18"/>
      <c r="S84" s="18"/>
      <c r="T84" s="18"/>
      <c r="U84" s="18"/>
      <c r="V84" s="18"/>
      <c r="W84" s="18"/>
      <c r="X84" s="18"/>
      <c r="Y84" s="18"/>
      <c r="Z84" s="18"/>
      <c r="AA84" s="18"/>
      <c r="AB84" s="18"/>
      <c r="AC84" s="18"/>
      <c r="AE84" s="18"/>
      <c r="AF84" s="18"/>
      <c r="AG84" s="18"/>
      <c r="AH84" s="18"/>
      <c r="AI84" s="18"/>
      <c r="AJ84" s="18"/>
      <c r="AK84" s="18"/>
      <c r="AL84" s="18"/>
      <c r="AM84" s="18"/>
      <c r="AN84" s="18"/>
      <c r="AO84" s="18"/>
      <c r="AP84" s="18"/>
      <c r="AQ84" s="18"/>
      <c r="AR84" s="18"/>
      <c r="AS84" s="18"/>
      <c r="AT84" s="23"/>
      <c r="AU84" s="18"/>
      <c r="AV84" s="18"/>
      <c r="AW84" s="18"/>
      <c r="AX84" s="18"/>
      <c r="AY84" s="18"/>
      <c r="AZ84" s="23"/>
      <c r="BA84" s="18"/>
      <c r="BB84" s="18"/>
      <c r="BC84" s="18"/>
      <c r="BD84" s="18"/>
      <c r="BE84" s="18"/>
      <c r="BF84" s="18"/>
      <c r="BG84" s="18"/>
      <c r="BH84" s="18"/>
      <c r="BI84" s="18"/>
      <c r="BJ84" s="18"/>
      <c r="BK84" s="18"/>
      <c r="BL84" s="18"/>
      <c r="BM84" s="18"/>
      <c r="BN84" s="18"/>
    </row>
    <row r="85" spans="1:66" ht="14.25" hidden="1" customHeight="1" x14ac:dyDescent="0.25">
      <c r="A85" s="18"/>
      <c r="B85" s="18"/>
      <c r="C85" s="18"/>
      <c r="D85" s="18"/>
      <c r="E85" s="18"/>
      <c r="F85" s="18"/>
      <c r="G85" s="18"/>
      <c r="H85" s="18"/>
      <c r="I85" s="18"/>
      <c r="J85" s="18"/>
      <c r="K85" s="18"/>
      <c r="L85" s="18"/>
      <c r="M85" s="18"/>
      <c r="N85" s="18"/>
      <c r="O85" s="18"/>
      <c r="P85" s="18"/>
      <c r="Q85" s="18"/>
      <c r="R85" s="18"/>
      <c r="S85" s="18"/>
      <c r="T85" s="18"/>
      <c r="U85" s="18"/>
      <c r="V85" s="18"/>
      <c r="W85" s="18"/>
      <c r="X85" s="18"/>
      <c r="Y85" s="18"/>
      <c r="Z85" s="18"/>
      <c r="AA85" s="18"/>
      <c r="AB85" s="18"/>
      <c r="AC85" s="18"/>
      <c r="AE85" s="18"/>
      <c r="AF85" s="18"/>
      <c r="AG85" s="18"/>
      <c r="AH85" s="18"/>
      <c r="AI85" s="18"/>
      <c r="AJ85" s="18"/>
      <c r="AK85" s="18"/>
      <c r="AL85" s="18"/>
      <c r="AM85" s="18"/>
      <c r="AN85" s="18"/>
      <c r="AO85" s="18"/>
      <c r="AP85" s="18"/>
      <c r="AQ85" s="18"/>
      <c r="AR85" s="18"/>
      <c r="AS85" s="18"/>
      <c r="AT85" s="23"/>
      <c r="AU85" s="18"/>
      <c r="AV85" s="18"/>
      <c r="AW85" s="18"/>
      <c r="AX85" s="18"/>
      <c r="AY85" s="18"/>
      <c r="AZ85" s="23"/>
      <c r="BA85" s="18"/>
      <c r="BB85" s="18"/>
      <c r="BC85" s="18"/>
      <c r="BD85" s="18"/>
      <c r="BE85" s="18"/>
      <c r="BF85" s="18"/>
      <c r="BG85" s="18"/>
      <c r="BH85" s="18"/>
      <c r="BI85" s="18"/>
      <c r="BJ85" s="18"/>
      <c r="BK85" s="18"/>
      <c r="BL85" s="18"/>
      <c r="BM85" s="18"/>
      <c r="BN85" s="18"/>
    </row>
    <row r="86" spans="1:66" ht="14.25" hidden="1" customHeight="1" x14ac:dyDescent="0.25">
      <c r="A86" s="18"/>
      <c r="B86" s="18"/>
      <c r="C86" s="18"/>
      <c r="D86" s="18"/>
      <c r="E86" s="18"/>
      <c r="F86" s="18"/>
      <c r="G86" s="18"/>
      <c r="H86" s="18"/>
      <c r="I86" s="18"/>
      <c r="J86" s="18"/>
      <c r="K86" s="18"/>
      <c r="L86" s="18"/>
      <c r="M86" s="18"/>
      <c r="N86" s="18"/>
      <c r="O86" s="18"/>
      <c r="P86" s="18"/>
      <c r="Q86" s="18"/>
      <c r="R86" s="18"/>
      <c r="S86" s="18"/>
      <c r="T86" s="18"/>
      <c r="U86" s="18"/>
      <c r="V86" s="18"/>
      <c r="W86" s="18"/>
      <c r="X86" s="18"/>
      <c r="Y86" s="18"/>
      <c r="Z86" s="18"/>
      <c r="AA86" s="18"/>
      <c r="AB86" s="18"/>
      <c r="AC86" s="18"/>
      <c r="AE86" s="18"/>
      <c r="AF86" s="18"/>
      <c r="AG86" s="18"/>
      <c r="AH86" s="18"/>
      <c r="AI86" s="18"/>
      <c r="AJ86" s="18"/>
      <c r="AK86" s="18"/>
      <c r="AL86" s="18"/>
      <c r="AM86" s="18"/>
      <c r="AN86" s="18"/>
      <c r="AO86" s="18"/>
      <c r="AP86" s="18"/>
      <c r="AQ86" s="18"/>
      <c r="AR86" s="18"/>
      <c r="AS86" s="18"/>
      <c r="AT86" s="23"/>
      <c r="AU86" s="18"/>
      <c r="AV86" s="18"/>
      <c r="AW86" s="18"/>
      <c r="AX86" s="18"/>
      <c r="AY86" s="18"/>
      <c r="AZ86" s="23"/>
      <c r="BA86" s="18"/>
      <c r="BB86" s="18"/>
      <c r="BC86" s="18"/>
      <c r="BD86" s="18"/>
      <c r="BE86" s="18"/>
      <c r="BF86" s="18"/>
      <c r="BG86" s="18"/>
      <c r="BH86" s="18"/>
      <c r="BI86" s="18"/>
      <c r="BJ86" s="18"/>
      <c r="BK86" s="18"/>
      <c r="BL86" s="18"/>
      <c r="BM86" s="18"/>
      <c r="BN86" s="18"/>
    </row>
    <row r="87" spans="1:66" ht="14.25" hidden="1" customHeight="1" x14ac:dyDescent="0.25">
      <c r="A87" s="18"/>
      <c r="B87" s="18"/>
      <c r="C87" s="18"/>
      <c r="D87" s="18"/>
      <c r="E87" s="18"/>
      <c r="F87" s="18"/>
      <c r="G87" s="18"/>
      <c r="H87" s="18"/>
      <c r="I87" s="18"/>
      <c r="J87" s="18"/>
      <c r="K87" s="18"/>
      <c r="L87" s="18"/>
      <c r="M87" s="18"/>
      <c r="N87" s="18"/>
      <c r="O87" s="18"/>
      <c r="P87" s="18"/>
      <c r="Q87" s="18"/>
      <c r="R87" s="18"/>
      <c r="S87" s="18"/>
      <c r="T87" s="18"/>
      <c r="U87" s="18"/>
      <c r="V87" s="18"/>
      <c r="W87" s="18"/>
      <c r="X87" s="18"/>
      <c r="Y87" s="18"/>
      <c r="Z87" s="18"/>
      <c r="AA87" s="18"/>
      <c r="AB87" s="18"/>
      <c r="AC87" s="18"/>
      <c r="AE87" s="18"/>
      <c r="AF87" s="18"/>
      <c r="AG87" s="18"/>
      <c r="AH87" s="18"/>
      <c r="AI87" s="18"/>
      <c r="AJ87" s="18"/>
      <c r="AK87" s="18"/>
      <c r="AL87" s="18"/>
      <c r="AM87" s="18"/>
      <c r="AN87" s="18"/>
      <c r="AO87" s="18"/>
      <c r="AP87" s="18"/>
      <c r="AQ87" s="18"/>
      <c r="AR87" s="18"/>
      <c r="AS87" s="18"/>
      <c r="AT87" s="23"/>
      <c r="AU87" s="18"/>
      <c r="AV87" s="18"/>
      <c r="AW87" s="18"/>
      <c r="AX87" s="18"/>
      <c r="AY87" s="18"/>
      <c r="AZ87" s="23"/>
      <c r="BA87" s="18"/>
      <c r="BB87" s="18"/>
      <c r="BC87" s="18"/>
      <c r="BD87" s="18"/>
      <c r="BE87" s="18"/>
      <c r="BF87" s="18"/>
      <c r="BG87" s="18"/>
      <c r="BH87" s="18"/>
      <c r="BI87" s="18"/>
      <c r="BJ87" s="18"/>
      <c r="BK87" s="18"/>
      <c r="BL87" s="18"/>
      <c r="BM87" s="18"/>
      <c r="BN87" s="18"/>
    </row>
    <row r="88" spans="1:66" ht="14.25" hidden="1" customHeight="1" x14ac:dyDescent="0.25">
      <c r="A88" s="18"/>
      <c r="B88" s="18"/>
      <c r="C88" s="18"/>
      <c r="D88" s="18"/>
      <c r="E88" s="18"/>
      <c r="F88" s="18"/>
      <c r="G88" s="18"/>
      <c r="H88" s="18"/>
      <c r="I88" s="18"/>
      <c r="J88" s="18"/>
      <c r="K88" s="18"/>
      <c r="L88" s="18"/>
      <c r="M88" s="18"/>
      <c r="N88" s="18"/>
      <c r="O88" s="18"/>
      <c r="P88" s="18"/>
      <c r="Q88" s="18"/>
      <c r="R88" s="18"/>
      <c r="S88" s="18"/>
      <c r="T88" s="18"/>
      <c r="U88" s="18"/>
      <c r="V88" s="18"/>
      <c r="W88" s="18"/>
      <c r="X88" s="18"/>
      <c r="Y88" s="18"/>
      <c r="Z88" s="18"/>
      <c r="AA88" s="18"/>
      <c r="AB88" s="18"/>
      <c r="AC88" s="18"/>
      <c r="AE88" s="18"/>
      <c r="AF88" s="18"/>
      <c r="AG88" s="18"/>
      <c r="AH88" s="18"/>
      <c r="AI88" s="18"/>
      <c r="AJ88" s="18"/>
      <c r="AK88" s="18"/>
      <c r="AL88" s="18"/>
      <c r="AM88" s="18"/>
      <c r="AN88" s="18"/>
      <c r="AO88" s="18"/>
      <c r="AP88" s="18"/>
      <c r="AQ88" s="18"/>
      <c r="AR88" s="18"/>
      <c r="AS88" s="18"/>
      <c r="AT88" s="23"/>
      <c r="AU88" s="18"/>
      <c r="AV88" s="18"/>
      <c r="AW88" s="18"/>
      <c r="AX88" s="18"/>
      <c r="AY88" s="18"/>
      <c r="AZ88" s="23"/>
      <c r="BA88" s="18"/>
      <c r="BB88" s="18"/>
      <c r="BC88" s="18"/>
      <c r="BD88" s="18"/>
      <c r="BE88" s="18"/>
      <c r="BF88" s="18"/>
      <c r="BG88" s="18"/>
      <c r="BH88" s="18"/>
      <c r="BI88" s="18"/>
      <c r="BJ88" s="18"/>
      <c r="BK88" s="18"/>
      <c r="BL88" s="18"/>
      <c r="BM88" s="18"/>
      <c r="BN88" s="18"/>
    </row>
    <row r="89" spans="1:66" ht="14.25" hidden="1" customHeight="1" x14ac:dyDescent="0.25">
      <c r="A89" s="18"/>
      <c r="B89" s="18"/>
      <c r="C89" s="18"/>
      <c r="D89" s="18"/>
      <c r="E89" s="18"/>
      <c r="F89" s="18"/>
      <c r="G89" s="18"/>
      <c r="H89" s="18"/>
      <c r="I89" s="18"/>
      <c r="J89" s="18"/>
      <c r="K89" s="18"/>
      <c r="L89" s="18"/>
      <c r="M89" s="18"/>
      <c r="N89" s="18"/>
      <c r="O89" s="18"/>
      <c r="P89" s="18"/>
      <c r="Q89" s="18"/>
      <c r="R89" s="18"/>
      <c r="S89" s="18"/>
      <c r="T89" s="18"/>
      <c r="U89" s="18"/>
      <c r="V89" s="18"/>
      <c r="W89" s="18"/>
      <c r="X89" s="18"/>
      <c r="Y89" s="18"/>
      <c r="Z89" s="18"/>
      <c r="AA89" s="18"/>
      <c r="AB89" s="18"/>
      <c r="AC89" s="18"/>
      <c r="AE89" s="18"/>
      <c r="AF89" s="18"/>
      <c r="AG89" s="18"/>
      <c r="AH89" s="18"/>
      <c r="AI89" s="18"/>
      <c r="AJ89" s="18"/>
      <c r="AK89" s="18"/>
      <c r="AL89" s="18"/>
      <c r="AM89" s="18"/>
      <c r="AN89" s="18"/>
      <c r="AO89" s="18"/>
      <c r="AP89" s="18"/>
      <c r="AQ89" s="18"/>
      <c r="AR89" s="18"/>
      <c r="AS89" s="18"/>
      <c r="AT89" s="23"/>
      <c r="AU89" s="18"/>
      <c r="AV89" s="18"/>
      <c r="AW89" s="18"/>
      <c r="AX89" s="18"/>
      <c r="AY89" s="18"/>
      <c r="AZ89" s="23"/>
      <c r="BA89" s="18"/>
      <c r="BB89" s="18"/>
      <c r="BC89" s="18"/>
      <c r="BD89" s="18"/>
      <c r="BE89" s="18"/>
      <c r="BF89" s="18"/>
      <c r="BG89" s="18"/>
      <c r="BH89" s="18"/>
      <c r="BI89" s="18"/>
      <c r="BJ89" s="18"/>
      <c r="BK89" s="18"/>
      <c r="BL89" s="18"/>
      <c r="BM89" s="18"/>
      <c r="BN89" s="18"/>
    </row>
    <row r="90" spans="1:66" ht="14.25" hidden="1" customHeight="1" x14ac:dyDescent="0.25">
      <c r="A90" s="18"/>
      <c r="B90" s="18"/>
      <c r="C90" s="18"/>
      <c r="D90" s="18"/>
      <c r="E90" s="18"/>
      <c r="F90" s="18"/>
      <c r="G90" s="18"/>
      <c r="H90" s="18"/>
      <c r="I90" s="18"/>
      <c r="J90" s="18"/>
      <c r="K90" s="18"/>
      <c r="L90" s="18"/>
      <c r="M90" s="18"/>
      <c r="N90" s="18"/>
      <c r="O90" s="18"/>
      <c r="P90" s="18"/>
      <c r="Q90" s="18"/>
      <c r="R90" s="18"/>
      <c r="S90" s="18"/>
      <c r="T90" s="18"/>
      <c r="U90" s="18"/>
      <c r="V90" s="18"/>
      <c r="W90" s="18"/>
      <c r="X90" s="18"/>
      <c r="Y90" s="18"/>
      <c r="Z90" s="18"/>
      <c r="AA90" s="18"/>
      <c r="AB90" s="18"/>
      <c r="AC90" s="18"/>
      <c r="AE90" s="18"/>
      <c r="AF90" s="18"/>
      <c r="AG90" s="18"/>
      <c r="AH90" s="18"/>
      <c r="AI90" s="18"/>
      <c r="AJ90" s="18"/>
      <c r="AK90" s="18"/>
      <c r="AL90" s="18"/>
      <c r="AM90" s="18"/>
      <c r="AN90" s="18"/>
      <c r="AO90" s="18"/>
      <c r="AP90" s="18"/>
      <c r="AQ90" s="18"/>
      <c r="AR90" s="18"/>
      <c r="AS90" s="18"/>
      <c r="AT90" s="23"/>
      <c r="AU90" s="18"/>
      <c r="AV90" s="18"/>
      <c r="AW90" s="18"/>
      <c r="AX90" s="18"/>
      <c r="AY90" s="18"/>
      <c r="AZ90" s="23"/>
      <c r="BA90" s="18"/>
      <c r="BB90" s="18"/>
      <c r="BC90" s="18"/>
      <c r="BD90" s="18"/>
      <c r="BE90" s="18"/>
      <c r="BF90" s="18"/>
      <c r="BG90" s="18"/>
      <c r="BH90" s="18"/>
      <c r="BI90" s="18"/>
      <c r="BJ90" s="18"/>
      <c r="BK90" s="18"/>
      <c r="BL90" s="18"/>
      <c r="BM90" s="18"/>
      <c r="BN90" s="18"/>
    </row>
    <row r="91" spans="1:66" ht="14.25" hidden="1" customHeight="1" x14ac:dyDescent="0.25">
      <c r="A91" s="18"/>
      <c r="B91" s="18"/>
      <c r="C91" s="18"/>
      <c r="D91" s="18"/>
      <c r="E91" s="18"/>
      <c r="F91" s="18"/>
      <c r="G91" s="18"/>
      <c r="H91" s="18"/>
      <c r="I91" s="18"/>
      <c r="J91" s="18"/>
      <c r="K91" s="18"/>
      <c r="L91" s="18"/>
      <c r="M91" s="18"/>
      <c r="N91" s="18"/>
      <c r="O91" s="18"/>
      <c r="P91" s="18"/>
      <c r="Q91" s="18"/>
      <c r="R91" s="18"/>
      <c r="S91" s="18"/>
      <c r="T91" s="18"/>
      <c r="U91" s="18"/>
      <c r="V91" s="18"/>
      <c r="W91" s="18"/>
      <c r="X91" s="18"/>
      <c r="Y91" s="18"/>
      <c r="Z91" s="18"/>
      <c r="AA91" s="18"/>
      <c r="AB91" s="18"/>
      <c r="AC91" s="18"/>
      <c r="AE91" s="18"/>
      <c r="AF91" s="18"/>
      <c r="AG91" s="18"/>
      <c r="AH91" s="18"/>
      <c r="AI91" s="18"/>
      <c r="AJ91" s="18"/>
      <c r="AK91" s="18"/>
      <c r="AL91" s="18"/>
      <c r="AM91" s="18"/>
      <c r="AN91" s="18"/>
      <c r="AO91" s="18"/>
      <c r="AP91" s="18"/>
      <c r="AQ91" s="18"/>
      <c r="AR91" s="18"/>
      <c r="AS91" s="18"/>
      <c r="AT91" s="23"/>
      <c r="AU91" s="18"/>
      <c r="AV91" s="18"/>
      <c r="AW91" s="18"/>
      <c r="AX91" s="18"/>
      <c r="AY91" s="18"/>
      <c r="AZ91" s="23"/>
      <c r="BA91" s="18"/>
      <c r="BB91" s="18"/>
      <c r="BC91" s="18"/>
      <c r="BD91" s="18"/>
      <c r="BE91" s="18"/>
      <c r="BF91" s="18"/>
      <c r="BG91" s="18"/>
      <c r="BH91" s="18"/>
      <c r="BI91" s="18"/>
      <c r="BJ91" s="18"/>
      <c r="BK91" s="18"/>
      <c r="BL91" s="18"/>
      <c r="BM91" s="18"/>
      <c r="BN91" s="18"/>
    </row>
    <row r="92" spans="1:66" ht="14.25" hidden="1" customHeight="1" x14ac:dyDescent="0.25">
      <c r="A92" s="18"/>
      <c r="B92" s="18"/>
      <c r="C92" s="18"/>
      <c r="D92" s="18"/>
      <c r="E92" s="18"/>
      <c r="F92" s="18"/>
      <c r="G92" s="18"/>
      <c r="H92" s="18"/>
      <c r="I92" s="18"/>
      <c r="J92" s="18"/>
      <c r="K92" s="18"/>
      <c r="L92" s="18"/>
      <c r="M92" s="18"/>
      <c r="N92" s="18"/>
      <c r="O92" s="18"/>
      <c r="P92" s="18"/>
      <c r="Q92" s="18"/>
      <c r="R92" s="18"/>
      <c r="S92" s="18"/>
      <c r="T92" s="18"/>
      <c r="U92" s="18"/>
      <c r="V92" s="18"/>
      <c r="W92" s="18"/>
      <c r="X92" s="18"/>
      <c r="Y92" s="18"/>
      <c r="Z92" s="18"/>
      <c r="AA92" s="18"/>
      <c r="AB92" s="18"/>
      <c r="AC92" s="18"/>
      <c r="AE92" s="18"/>
      <c r="AF92" s="18"/>
      <c r="AG92" s="18"/>
      <c r="AH92" s="18"/>
      <c r="AI92" s="18"/>
      <c r="AJ92" s="18"/>
      <c r="AK92" s="18"/>
      <c r="AL92" s="18"/>
      <c r="AM92" s="18"/>
      <c r="AN92" s="18"/>
      <c r="AO92" s="18"/>
      <c r="AP92" s="18"/>
      <c r="AQ92" s="18"/>
      <c r="AR92" s="18"/>
      <c r="AS92" s="18"/>
      <c r="AT92" s="23"/>
      <c r="AU92" s="18"/>
      <c r="AV92" s="18"/>
      <c r="AW92" s="18"/>
      <c r="AX92" s="18"/>
      <c r="AY92" s="18"/>
      <c r="AZ92" s="23"/>
      <c r="BA92" s="18"/>
      <c r="BB92" s="18"/>
      <c r="BC92" s="18"/>
      <c r="BD92" s="18"/>
      <c r="BE92" s="18"/>
      <c r="BF92" s="18"/>
      <c r="BG92" s="18"/>
      <c r="BH92" s="18"/>
      <c r="BI92" s="18"/>
      <c r="BJ92" s="18"/>
      <c r="BK92" s="18"/>
      <c r="BL92" s="18"/>
      <c r="BM92" s="18"/>
      <c r="BN92" s="18"/>
    </row>
    <row r="93" spans="1:66" ht="14.25" hidden="1" customHeight="1" x14ac:dyDescent="0.25">
      <c r="A93" s="18"/>
      <c r="B93" s="18"/>
      <c r="C93" s="18"/>
      <c r="D93" s="18"/>
      <c r="E93" s="18"/>
      <c r="F93" s="18"/>
      <c r="G93" s="18"/>
      <c r="H93" s="18"/>
      <c r="I93" s="18"/>
      <c r="J93" s="18"/>
      <c r="K93" s="18"/>
      <c r="L93" s="18"/>
      <c r="M93" s="18"/>
      <c r="N93" s="18"/>
      <c r="O93" s="18"/>
      <c r="P93" s="18"/>
      <c r="Q93" s="18"/>
      <c r="R93" s="18"/>
      <c r="S93" s="18"/>
      <c r="T93" s="18"/>
      <c r="U93" s="18"/>
      <c r="V93" s="18"/>
      <c r="W93" s="18"/>
      <c r="X93" s="18"/>
      <c r="Y93" s="18"/>
      <c r="Z93" s="18"/>
      <c r="AA93" s="18"/>
      <c r="AB93" s="18"/>
      <c r="AC93" s="18"/>
      <c r="AE93" s="18"/>
      <c r="AF93" s="18"/>
      <c r="AG93" s="18"/>
      <c r="AH93" s="18"/>
      <c r="AI93" s="18"/>
      <c r="AJ93" s="18"/>
      <c r="AK93" s="18"/>
      <c r="AL93" s="18"/>
      <c r="AM93" s="18"/>
      <c r="AN93" s="18"/>
      <c r="AO93" s="18"/>
      <c r="AP93" s="18"/>
      <c r="AQ93" s="18"/>
      <c r="AR93" s="18"/>
      <c r="AS93" s="18"/>
      <c r="AT93" s="23"/>
      <c r="AU93" s="18"/>
      <c r="AV93" s="18"/>
      <c r="AW93" s="18"/>
      <c r="AX93" s="18"/>
      <c r="AY93" s="18"/>
      <c r="AZ93" s="23"/>
      <c r="BA93" s="18"/>
      <c r="BB93" s="18"/>
      <c r="BC93" s="18"/>
      <c r="BD93" s="18"/>
      <c r="BE93" s="18"/>
      <c r="BF93" s="18"/>
      <c r="BG93" s="18"/>
      <c r="BH93" s="18"/>
      <c r="BI93" s="18"/>
      <c r="BJ93" s="18"/>
      <c r="BK93" s="18"/>
      <c r="BL93" s="18"/>
      <c r="BM93" s="18"/>
      <c r="BN93" s="18"/>
    </row>
    <row r="94" spans="1:66" ht="14.25" hidden="1" customHeight="1" x14ac:dyDescent="0.25">
      <c r="A94" s="18"/>
      <c r="B94" s="18"/>
      <c r="C94" s="18"/>
      <c r="D94" s="18"/>
      <c r="E94" s="18"/>
      <c r="F94" s="18"/>
      <c r="G94" s="18"/>
      <c r="H94" s="18"/>
      <c r="I94" s="18"/>
      <c r="J94" s="18"/>
      <c r="K94" s="18"/>
      <c r="L94" s="18"/>
      <c r="M94" s="18"/>
      <c r="N94" s="18"/>
      <c r="O94" s="18"/>
      <c r="P94" s="18"/>
      <c r="Q94" s="18"/>
      <c r="R94" s="18"/>
      <c r="S94" s="18"/>
      <c r="T94" s="18"/>
      <c r="U94" s="18"/>
      <c r="V94" s="18"/>
      <c r="W94" s="18"/>
      <c r="X94" s="18"/>
      <c r="Y94" s="18"/>
      <c r="Z94" s="18"/>
      <c r="AA94" s="18"/>
      <c r="AB94" s="18"/>
      <c r="AC94" s="18"/>
      <c r="AE94" s="18"/>
      <c r="AF94" s="18"/>
      <c r="AG94" s="18"/>
      <c r="AH94" s="18"/>
      <c r="AI94" s="18"/>
      <c r="AJ94" s="18"/>
      <c r="AK94" s="18"/>
      <c r="AL94" s="18"/>
      <c r="AM94" s="18"/>
      <c r="AN94" s="18"/>
      <c r="AO94" s="18"/>
      <c r="AP94" s="18"/>
      <c r="AQ94" s="18"/>
      <c r="AR94" s="18"/>
      <c r="AS94" s="18"/>
      <c r="AT94" s="23"/>
      <c r="AU94" s="18"/>
      <c r="AV94" s="18"/>
      <c r="AW94" s="18"/>
      <c r="AX94" s="18"/>
      <c r="AY94" s="18"/>
      <c r="AZ94" s="23"/>
      <c r="BA94" s="18"/>
      <c r="BB94" s="18"/>
      <c r="BC94" s="18"/>
      <c r="BD94" s="18"/>
      <c r="BE94" s="18"/>
      <c r="BF94" s="18"/>
      <c r="BG94" s="18"/>
      <c r="BH94" s="18"/>
      <c r="BI94" s="18"/>
      <c r="BJ94" s="18"/>
      <c r="BK94" s="18"/>
      <c r="BL94" s="18"/>
      <c r="BM94" s="18"/>
      <c r="BN94" s="18"/>
    </row>
    <row r="95" spans="1:66" ht="14.25" hidden="1" customHeight="1" x14ac:dyDescent="0.25">
      <c r="A95" s="18"/>
      <c r="B95" s="18"/>
      <c r="C95" s="18"/>
      <c r="D95" s="18"/>
      <c r="E95" s="18"/>
      <c r="F95" s="18"/>
      <c r="G95" s="18"/>
      <c r="H95" s="18"/>
      <c r="I95" s="18"/>
      <c r="J95" s="18"/>
      <c r="K95" s="18"/>
      <c r="L95" s="18"/>
      <c r="M95" s="18"/>
      <c r="N95" s="18"/>
      <c r="O95" s="18"/>
      <c r="P95" s="18"/>
      <c r="Q95" s="18"/>
      <c r="R95" s="18"/>
      <c r="S95" s="18"/>
      <c r="T95" s="18"/>
      <c r="U95" s="18"/>
      <c r="V95" s="18"/>
      <c r="W95" s="18"/>
      <c r="X95" s="18"/>
      <c r="Y95" s="18"/>
      <c r="Z95" s="18"/>
      <c r="AA95" s="18"/>
      <c r="AB95" s="18"/>
      <c r="AC95" s="18"/>
      <c r="AE95" s="18"/>
      <c r="AF95" s="18"/>
      <c r="AG95" s="18"/>
      <c r="AH95" s="18"/>
      <c r="AI95" s="18"/>
      <c r="AJ95" s="18"/>
      <c r="AK95" s="18"/>
      <c r="AL95" s="18"/>
      <c r="AM95" s="18"/>
      <c r="AN95" s="18"/>
      <c r="AO95" s="18"/>
      <c r="AP95" s="18"/>
      <c r="AQ95" s="18"/>
      <c r="AR95" s="18"/>
      <c r="AS95" s="18"/>
      <c r="AT95" s="23"/>
      <c r="AU95" s="18"/>
      <c r="AV95" s="18"/>
      <c r="AW95" s="18"/>
      <c r="AX95" s="18"/>
      <c r="AY95" s="18"/>
      <c r="AZ95" s="23"/>
      <c r="BA95" s="18"/>
      <c r="BB95" s="18"/>
      <c r="BC95" s="18"/>
      <c r="BD95" s="18"/>
      <c r="BE95" s="18"/>
      <c r="BF95" s="18"/>
      <c r="BG95" s="18"/>
      <c r="BH95" s="18"/>
      <c r="BI95" s="18"/>
      <c r="BJ95" s="18"/>
      <c r="BK95" s="18"/>
      <c r="BL95" s="18"/>
      <c r="BM95" s="18"/>
      <c r="BN95" s="18"/>
    </row>
    <row r="96" spans="1:66" ht="14.25" hidden="1" customHeight="1" x14ac:dyDescent="0.25">
      <c r="A96" s="18"/>
      <c r="B96" s="18"/>
      <c r="C96" s="18"/>
      <c r="D96" s="18"/>
      <c r="E96" s="18"/>
      <c r="F96" s="18"/>
      <c r="G96" s="18"/>
      <c r="H96" s="18"/>
      <c r="I96" s="18"/>
      <c r="J96" s="18"/>
      <c r="K96" s="18"/>
      <c r="L96" s="18"/>
      <c r="M96" s="18"/>
      <c r="N96" s="18"/>
      <c r="O96" s="18"/>
      <c r="P96" s="18"/>
      <c r="Q96" s="18"/>
      <c r="R96" s="18"/>
      <c r="S96" s="18"/>
      <c r="T96" s="18"/>
      <c r="U96" s="18"/>
      <c r="V96" s="18"/>
      <c r="W96" s="18"/>
      <c r="X96" s="18"/>
      <c r="Y96" s="18"/>
      <c r="Z96" s="18"/>
      <c r="AA96" s="18"/>
      <c r="AB96" s="18"/>
      <c r="AC96" s="18"/>
      <c r="AE96" s="18"/>
      <c r="AF96" s="18"/>
      <c r="AG96" s="18"/>
      <c r="AH96" s="18"/>
      <c r="AI96" s="18"/>
      <c r="AJ96" s="18"/>
      <c r="AK96" s="18"/>
      <c r="AL96" s="18"/>
      <c r="AM96" s="18"/>
      <c r="AN96" s="18"/>
      <c r="AO96" s="18"/>
      <c r="AP96" s="18"/>
      <c r="AQ96" s="18"/>
      <c r="AR96" s="18"/>
      <c r="AS96" s="18"/>
      <c r="AT96" s="23"/>
      <c r="AU96" s="18"/>
      <c r="AV96" s="18"/>
      <c r="AW96" s="18"/>
      <c r="AX96" s="18"/>
      <c r="AY96" s="18"/>
      <c r="AZ96" s="23"/>
      <c r="BA96" s="18"/>
      <c r="BB96" s="18"/>
      <c r="BC96" s="18"/>
      <c r="BD96" s="18"/>
      <c r="BE96" s="18"/>
      <c r="BF96" s="18"/>
      <c r="BG96" s="18"/>
      <c r="BH96" s="18"/>
      <c r="BI96" s="18"/>
      <c r="BJ96" s="18"/>
      <c r="BK96" s="18"/>
      <c r="BL96" s="18"/>
      <c r="BM96" s="18"/>
      <c r="BN96" s="18"/>
    </row>
    <row r="97" spans="1:66" ht="14.25" hidden="1" customHeight="1" x14ac:dyDescent="0.25">
      <c r="A97" s="18"/>
      <c r="B97" s="18"/>
      <c r="C97" s="18"/>
      <c r="D97" s="18"/>
      <c r="E97" s="18"/>
      <c r="F97" s="18"/>
      <c r="G97" s="18"/>
      <c r="H97" s="18"/>
      <c r="I97" s="18"/>
      <c r="J97" s="18"/>
      <c r="K97" s="18"/>
      <c r="L97" s="18"/>
      <c r="M97" s="18"/>
      <c r="N97" s="18"/>
      <c r="O97" s="18"/>
      <c r="P97" s="18"/>
      <c r="Q97" s="18"/>
      <c r="R97" s="18"/>
      <c r="S97" s="18"/>
      <c r="T97" s="18"/>
      <c r="U97" s="18"/>
      <c r="V97" s="18"/>
      <c r="W97" s="18"/>
      <c r="X97" s="18"/>
      <c r="Y97" s="18"/>
      <c r="Z97" s="18"/>
      <c r="AA97" s="18"/>
      <c r="AB97" s="18"/>
      <c r="AC97" s="18"/>
      <c r="AE97" s="18"/>
      <c r="AF97" s="18"/>
      <c r="AG97" s="18"/>
      <c r="AH97" s="18"/>
      <c r="AI97" s="18"/>
      <c r="AJ97" s="18"/>
      <c r="AK97" s="18"/>
      <c r="AL97" s="18"/>
      <c r="AM97" s="18"/>
      <c r="AN97" s="18"/>
      <c r="AO97" s="18"/>
      <c r="AP97" s="18"/>
      <c r="AQ97" s="18"/>
      <c r="AR97" s="18"/>
      <c r="AS97" s="18"/>
      <c r="AT97" s="23"/>
      <c r="AU97" s="18"/>
      <c r="AV97" s="18"/>
      <c r="AW97" s="18"/>
      <c r="AX97" s="18"/>
      <c r="AY97" s="18"/>
      <c r="AZ97" s="23"/>
      <c r="BA97" s="18"/>
      <c r="BB97" s="18"/>
      <c r="BC97" s="18"/>
      <c r="BD97" s="18"/>
      <c r="BE97" s="18"/>
      <c r="BF97" s="18"/>
      <c r="BG97" s="18"/>
      <c r="BH97" s="18"/>
      <c r="BI97" s="18"/>
      <c r="BJ97" s="18"/>
      <c r="BK97" s="18"/>
      <c r="BL97" s="18"/>
      <c r="BM97" s="18"/>
      <c r="BN97" s="18"/>
    </row>
    <row r="98" spans="1:66" ht="14.25" hidden="1" customHeight="1" x14ac:dyDescent="0.25">
      <c r="A98" s="18"/>
      <c r="B98" s="18"/>
      <c r="C98" s="18"/>
      <c r="D98" s="18"/>
      <c r="E98" s="18"/>
      <c r="F98" s="18"/>
      <c r="G98" s="18"/>
      <c r="H98" s="18"/>
      <c r="I98" s="18"/>
      <c r="J98" s="18"/>
      <c r="K98" s="18"/>
      <c r="L98" s="18"/>
      <c r="M98" s="18"/>
      <c r="N98" s="18"/>
      <c r="O98" s="18"/>
      <c r="P98" s="18"/>
      <c r="Q98" s="18"/>
      <c r="R98" s="18"/>
      <c r="S98" s="18"/>
      <c r="T98" s="18"/>
      <c r="U98" s="18"/>
      <c r="V98" s="18"/>
      <c r="W98" s="18"/>
      <c r="X98" s="18"/>
      <c r="Y98" s="18"/>
      <c r="Z98" s="18"/>
      <c r="AA98" s="18"/>
      <c r="AB98" s="18"/>
      <c r="AC98" s="18"/>
      <c r="AE98" s="18"/>
      <c r="AF98" s="18"/>
      <c r="AG98" s="18"/>
      <c r="AH98" s="18"/>
      <c r="AI98" s="18"/>
      <c r="AJ98" s="18"/>
      <c r="AK98" s="18"/>
      <c r="AL98" s="18"/>
      <c r="AM98" s="18"/>
      <c r="AN98" s="18"/>
      <c r="AO98" s="18"/>
      <c r="AP98" s="18"/>
      <c r="AQ98" s="18"/>
      <c r="AR98" s="18"/>
      <c r="AS98" s="18"/>
      <c r="AT98" s="23"/>
      <c r="AU98" s="18"/>
      <c r="AV98" s="18"/>
      <c r="AW98" s="18"/>
      <c r="AX98" s="18"/>
      <c r="AY98" s="18"/>
      <c r="AZ98" s="23"/>
      <c r="BA98" s="18"/>
      <c r="BB98" s="18"/>
      <c r="BC98" s="18"/>
      <c r="BD98" s="18"/>
      <c r="BE98" s="18"/>
      <c r="BF98" s="18"/>
      <c r="BG98" s="18"/>
      <c r="BH98" s="18"/>
      <c r="BI98" s="18"/>
      <c r="BJ98" s="18"/>
      <c r="BK98" s="18"/>
      <c r="BL98" s="18"/>
      <c r="BM98" s="18"/>
      <c r="BN98" s="18"/>
    </row>
    <row r="99" spans="1:66" ht="14.25" hidden="1" customHeight="1" x14ac:dyDescent="0.25">
      <c r="A99" s="18"/>
      <c r="B99" s="18"/>
      <c r="C99" s="18"/>
      <c r="D99" s="18"/>
      <c r="E99" s="18"/>
      <c r="F99" s="18"/>
      <c r="G99" s="18"/>
      <c r="H99" s="18"/>
      <c r="I99" s="18"/>
      <c r="J99" s="18"/>
      <c r="K99" s="18"/>
      <c r="L99" s="18"/>
      <c r="M99" s="18"/>
      <c r="N99" s="18"/>
      <c r="O99" s="18"/>
      <c r="P99" s="18"/>
      <c r="Q99" s="18"/>
      <c r="R99" s="18"/>
      <c r="S99" s="18"/>
      <c r="T99" s="18"/>
      <c r="U99" s="18"/>
      <c r="V99" s="18"/>
      <c r="W99" s="18"/>
      <c r="X99" s="18"/>
      <c r="Y99" s="18"/>
      <c r="Z99" s="18"/>
      <c r="AA99" s="18"/>
      <c r="AB99" s="18"/>
      <c r="AC99" s="18"/>
      <c r="AE99" s="18"/>
      <c r="AF99" s="18"/>
      <c r="AG99" s="18"/>
      <c r="AH99" s="18"/>
      <c r="AI99" s="18"/>
      <c r="AJ99" s="18"/>
      <c r="AK99" s="18"/>
      <c r="AL99" s="18"/>
      <c r="AM99" s="18"/>
      <c r="AN99" s="18"/>
      <c r="AO99" s="18"/>
      <c r="AP99" s="18"/>
      <c r="AQ99" s="18"/>
      <c r="AR99" s="18"/>
      <c r="AS99" s="18"/>
      <c r="AT99" s="23"/>
      <c r="AU99" s="18"/>
      <c r="AV99" s="18"/>
      <c r="AW99" s="18"/>
      <c r="AX99" s="18"/>
      <c r="AY99" s="18"/>
      <c r="AZ99" s="23"/>
      <c r="BA99" s="18"/>
      <c r="BB99" s="18"/>
      <c r="BC99" s="18"/>
      <c r="BD99" s="18"/>
      <c r="BE99" s="18"/>
      <c r="BF99" s="18"/>
      <c r="BG99" s="18"/>
      <c r="BH99" s="18"/>
      <c r="BI99" s="18"/>
      <c r="BJ99" s="18"/>
      <c r="BK99" s="18"/>
      <c r="BL99" s="18"/>
      <c r="BM99" s="18"/>
      <c r="BN99" s="18"/>
    </row>
    <row r="100" spans="1:66" ht="14.25" hidden="1" customHeight="1" x14ac:dyDescent="0.25">
      <c r="A100" s="18"/>
      <c r="B100" s="18"/>
      <c r="C100" s="18"/>
      <c r="D100" s="18"/>
      <c r="E100" s="18"/>
      <c r="F100" s="18"/>
      <c r="G100" s="18"/>
      <c r="H100" s="18"/>
      <c r="I100" s="18"/>
      <c r="J100" s="18"/>
      <c r="K100" s="18"/>
      <c r="L100" s="18"/>
      <c r="M100" s="18"/>
      <c r="N100" s="18"/>
      <c r="O100" s="18"/>
      <c r="P100" s="18"/>
      <c r="Q100" s="18"/>
      <c r="R100" s="18"/>
      <c r="S100" s="18"/>
      <c r="T100" s="18"/>
      <c r="U100" s="18"/>
      <c r="V100" s="18"/>
      <c r="W100" s="18"/>
      <c r="X100" s="18"/>
      <c r="Y100" s="18"/>
      <c r="Z100" s="18"/>
      <c r="AA100" s="18"/>
      <c r="AB100" s="18"/>
      <c r="AC100" s="18"/>
      <c r="AE100" s="18"/>
      <c r="AF100" s="18"/>
      <c r="AG100" s="18"/>
      <c r="AH100" s="18"/>
      <c r="AI100" s="18"/>
      <c r="AJ100" s="18"/>
      <c r="AK100" s="18"/>
      <c r="AL100" s="18"/>
      <c r="AM100" s="18"/>
      <c r="AN100" s="18"/>
      <c r="AO100" s="18"/>
      <c r="AP100" s="18"/>
      <c r="AQ100" s="18"/>
      <c r="AR100" s="18"/>
      <c r="AS100" s="18"/>
      <c r="AT100" s="23"/>
      <c r="AU100" s="18"/>
      <c r="AV100" s="18"/>
      <c r="AW100" s="18"/>
      <c r="AX100" s="18"/>
      <c r="AY100" s="18"/>
      <c r="AZ100" s="23"/>
      <c r="BA100" s="18"/>
      <c r="BB100" s="18"/>
      <c r="BC100" s="18"/>
      <c r="BD100" s="18"/>
      <c r="BE100" s="18"/>
      <c r="BF100" s="18"/>
      <c r="BG100" s="18"/>
      <c r="BH100" s="18"/>
      <c r="BI100" s="18"/>
      <c r="BJ100" s="18"/>
      <c r="BK100" s="18"/>
      <c r="BL100" s="18"/>
      <c r="BM100" s="18"/>
      <c r="BN100" s="18"/>
    </row>
    <row r="101" spans="1:66" ht="14.25" hidden="1" customHeight="1" x14ac:dyDescent="0.25">
      <c r="A101" s="18"/>
      <c r="B101" s="18"/>
      <c r="C101" s="18"/>
      <c r="D101" s="18"/>
      <c r="E101" s="18"/>
      <c r="F101" s="18"/>
      <c r="G101" s="18"/>
      <c r="H101" s="18"/>
      <c r="I101" s="18"/>
      <c r="J101" s="18"/>
      <c r="K101" s="18"/>
      <c r="L101" s="18"/>
      <c r="M101" s="18"/>
      <c r="N101" s="18"/>
      <c r="O101" s="18"/>
      <c r="P101" s="18"/>
      <c r="Q101" s="18"/>
      <c r="R101" s="18"/>
      <c r="S101" s="18"/>
      <c r="T101" s="18"/>
      <c r="U101" s="18"/>
      <c r="V101" s="18"/>
      <c r="W101" s="18"/>
      <c r="X101" s="18"/>
      <c r="Y101" s="18"/>
      <c r="Z101" s="18"/>
      <c r="AA101" s="18"/>
      <c r="AB101" s="18"/>
      <c r="AC101" s="18"/>
      <c r="AE101" s="18"/>
      <c r="AF101" s="18"/>
      <c r="AG101" s="18"/>
      <c r="AH101" s="18"/>
      <c r="AI101" s="18"/>
      <c r="AJ101" s="18"/>
      <c r="AK101" s="18"/>
      <c r="AL101" s="18"/>
      <c r="AM101" s="18"/>
      <c r="AN101" s="18"/>
      <c r="AO101" s="18"/>
      <c r="AP101" s="18"/>
      <c r="AQ101" s="18"/>
      <c r="AR101" s="18"/>
      <c r="AS101" s="18"/>
      <c r="AT101" s="23"/>
      <c r="AU101" s="18"/>
      <c r="AV101" s="18"/>
      <c r="AW101" s="18"/>
      <c r="AX101" s="18"/>
      <c r="AY101" s="18"/>
      <c r="AZ101" s="23"/>
      <c r="BA101" s="18"/>
      <c r="BB101" s="18"/>
      <c r="BC101" s="18"/>
      <c r="BD101" s="18"/>
      <c r="BE101" s="18"/>
      <c r="BF101" s="18"/>
      <c r="BG101" s="18"/>
      <c r="BH101" s="18"/>
      <c r="BI101" s="18"/>
      <c r="BJ101" s="18"/>
      <c r="BK101" s="18"/>
      <c r="BL101" s="18"/>
      <c r="BM101" s="18"/>
      <c r="BN101" s="18"/>
    </row>
    <row r="102" spans="1:66" ht="14.25" hidden="1" customHeight="1" x14ac:dyDescent="0.25">
      <c r="A102" s="18"/>
      <c r="B102" s="18"/>
      <c r="C102" s="18"/>
      <c r="D102" s="18"/>
      <c r="E102" s="18"/>
      <c r="F102" s="18"/>
      <c r="G102" s="18"/>
      <c r="H102" s="18"/>
      <c r="I102" s="18"/>
      <c r="J102" s="18"/>
      <c r="K102" s="18"/>
      <c r="L102" s="18"/>
      <c r="M102" s="18"/>
      <c r="N102" s="18"/>
      <c r="O102" s="18"/>
      <c r="P102" s="18"/>
      <c r="Q102" s="18"/>
      <c r="R102" s="18"/>
      <c r="S102" s="18"/>
      <c r="T102" s="18"/>
      <c r="U102" s="18"/>
      <c r="V102" s="18"/>
      <c r="W102" s="18"/>
      <c r="X102" s="18"/>
      <c r="Y102" s="18"/>
      <c r="Z102" s="18"/>
      <c r="AA102" s="18"/>
      <c r="AB102" s="18"/>
      <c r="AC102" s="18"/>
      <c r="AE102" s="18"/>
      <c r="AF102" s="18"/>
      <c r="AG102" s="18"/>
      <c r="AH102" s="18"/>
      <c r="AI102" s="18"/>
      <c r="AJ102" s="18"/>
      <c r="AK102" s="18"/>
      <c r="AL102" s="18"/>
      <c r="AM102" s="18"/>
      <c r="AN102" s="18"/>
      <c r="AO102" s="18"/>
      <c r="AP102" s="18"/>
      <c r="AQ102" s="18"/>
      <c r="AR102" s="18"/>
      <c r="AS102" s="18"/>
      <c r="AT102" s="23"/>
      <c r="AU102" s="18"/>
      <c r="AV102" s="18"/>
      <c r="AW102" s="18"/>
      <c r="AX102" s="18"/>
      <c r="AY102" s="18"/>
      <c r="AZ102" s="23"/>
      <c r="BA102" s="18"/>
      <c r="BB102" s="18"/>
      <c r="BC102" s="18"/>
      <c r="BD102" s="18"/>
      <c r="BE102" s="18"/>
      <c r="BF102" s="18"/>
      <c r="BG102" s="18"/>
      <c r="BH102" s="18"/>
      <c r="BI102" s="18"/>
      <c r="BJ102" s="18"/>
      <c r="BK102" s="18"/>
      <c r="BL102" s="18"/>
      <c r="BM102" s="18"/>
      <c r="BN102" s="18"/>
    </row>
    <row r="103" spans="1:66" ht="14.25" hidden="1" customHeight="1" x14ac:dyDescent="0.25">
      <c r="A103" s="18"/>
      <c r="B103" s="18"/>
      <c r="C103" s="18"/>
      <c r="D103" s="18"/>
      <c r="E103" s="18"/>
      <c r="F103" s="18"/>
      <c r="G103" s="18"/>
      <c r="H103" s="18"/>
      <c r="I103" s="18"/>
      <c r="J103" s="18"/>
      <c r="K103" s="18"/>
      <c r="L103" s="18"/>
      <c r="M103" s="18"/>
      <c r="N103" s="18"/>
      <c r="O103" s="18"/>
      <c r="P103" s="18"/>
      <c r="Q103" s="18"/>
      <c r="R103" s="18"/>
      <c r="S103" s="18"/>
      <c r="T103" s="18"/>
      <c r="U103" s="18"/>
      <c r="V103" s="18"/>
      <c r="W103" s="18"/>
      <c r="X103" s="18"/>
      <c r="Y103" s="18"/>
      <c r="Z103" s="18"/>
      <c r="AA103" s="18"/>
      <c r="AB103" s="18"/>
      <c r="AC103" s="18"/>
      <c r="AE103" s="18"/>
      <c r="AF103" s="18"/>
      <c r="AG103" s="18"/>
      <c r="AH103" s="18"/>
      <c r="AI103" s="18"/>
      <c r="AJ103" s="18"/>
      <c r="AK103" s="18"/>
      <c r="AL103" s="18"/>
      <c r="AM103" s="18"/>
      <c r="AN103" s="18"/>
      <c r="AO103" s="18"/>
      <c r="AP103" s="18"/>
      <c r="AQ103" s="18"/>
      <c r="AR103" s="18"/>
      <c r="AS103" s="18"/>
      <c r="AT103" s="23"/>
      <c r="AU103" s="18"/>
      <c r="AV103" s="18"/>
      <c r="AW103" s="18"/>
      <c r="AX103" s="18"/>
      <c r="AY103" s="18"/>
      <c r="AZ103" s="23"/>
      <c r="BA103" s="18"/>
      <c r="BB103" s="18"/>
      <c r="BC103" s="18"/>
      <c r="BD103" s="18"/>
      <c r="BE103" s="18"/>
      <c r="BF103" s="18"/>
      <c r="BG103" s="18"/>
      <c r="BH103" s="18"/>
      <c r="BI103" s="18"/>
      <c r="BJ103" s="18"/>
      <c r="BK103" s="18"/>
      <c r="BL103" s="18"/>
      <c r="BM103" s="18"/>
      <c r="BN103" s="18"/>
    </row>
    <row r="104" spans="1:66" ht="14.25" hidden="1" customHeight="1" x14ac:dyDescent="0.25">
      <c r="A104" s="18"/>
      <c r="B104" s="18"/>
      <c r="C104" s="18"/>
      <c r="D104" s="18"/>
      <c r="E104" s="18"/>
      <c r="F104" s="18"/>
      <c r="G104" s="18"/>
      <c r="H104" s="18"/>
      <c r="I104" s="18"/>
      <c r="J104" s="18"/>
      <c r="K104" s="18"/>
      <c r="L104" s="18"/>
      <c r="M104" s="18"/>
      <c r="N104" s="18"/>
      <c r="O104" s="18"/>
      <c r="P104" s="18"/>
      <c r="Q104" s="18"/>
      <c r="R104" s="18"/>
      <c r="S104" s="18"/>
      <c r="T104" s="18"/>
      <c r="U104" s="18"/>
      <c r="V104" s="18"/>
      <c r="W104" s="18"/>
      <c r="X104" s="18"/>
      <c r="Y104" s="18"/>
      <c r="Z104" s="18"/>
      <c r="AA104" s="18"/>
      <c r="AB104" s="18"/>
      <c r="AC104" s="18"/>
      <c r="AE104" s="18"/>
      <c r="AF104" s="18"/>
      <c r="AG104" s="18"/>
      <c r="AH104" s="18"/>
      <c r="AI104" s="18"/>
      <c r="AJ104" s="18"/>
      <c r="AK104" s="18"/>
      <c r="AL104" s="18"/>
      <c r="AM104" s="18"/>
      <c r="AN104" s="18"/>
      <c r="AO104" s="18"/>
      <c r="AP104" s="18"/>
      <c r="AQ104" s="18"/>
      <c r="AR104" s="18"/>
      <c r="AS104" s="18"/>
      <c r="AT104" s="23"/>
      <c r="AU104" s="18"/>
      <c r="AV104" s="18"/>
      <c r="AW104" s="18"/>
      <c r="AX104" s="18"/>
      <c r="AY104" s="18"/>
      <c r="AZ104" s="23"/>
      <c r="BA104" s="18"/>
      <c r="BB104" s="18"/>
      <c r="BC104" s="18"/>
      <c r="BD104" s="18"/>
      <c r="BE104" s="18"/>
      <c r="BF104" s="18"/>
      <c r="BG104" s="18"/>
      <c r="BH104" s="18"/>
      <c r="BI104" s="18"/>
      <c r="BJ104" s="18"/>
      <c r="BK104" s="18"/>
      <c r="BL104" s="18"/>
      <c r="BM104" s="18"/>
      <c r="BN104" s="18"/>
    </row>
    <row r="105" spans="1:66" ht="14.25" hidden="1" customHeight="1" x14ac:dyDescent="0.25">
      <c r="A105" s="18"/>
      <c r="B105" s="18"/>
      <c r="C105" s="18"/>
      <c r="D105" s="18"/>
      <c r="E105" s="18"/>
      <c r="F105" s="18"/>
      <c r="G105" s="18"/>
      <c r="H105" s="18"/>
      <c r="I105" s="18"/>
      <c r="J105" s="18"/>
      <c r="K105" s="18"/>
      <c r="L105" s="18"/>
      <c r="M105" s="18"/>
      <c r="N105" s="18"/>
      <c r="O105" s="18"/>
      <c r="P105" s="18"/>
      <c r="Q105" s="18"/>
      <c r="R105" s="18"/>
      <c r="S105" s="18"/>
      <c r="T105" s="18"/>
      <c r="U105" s="18"/>
      <c r="V105" s="18"/>
      <c r="W105" s="18"/>
      <c r="X105" s="18"/>
      <c r="Y105" s="18"/>
      <c r="Z105" s="18"/>
      <c r="AA105" s="18"/>
      <c r="AB105" s="18"/>
      <c r="AC105" s="18"/>
      <c r="AE105" s="18"/>
      <c r="AF105" s="18"/>
      <c r="AG105" s="18"/>
      <c r="AH105" s="18"/>
      <c r="AI105" s="18"/>
      <c r="AJ105" s="18"/>
      <c r="AK105" s="18"/>
      <c r="AL105" s="18"/>
      <c r="AM105" s="18"/>
      <c r="AN105" s="18"/>
      <c r="AO105" s="18"/>
      <c r="AP105" s="18"/>
      <c r="AQ105" s="18"/>
      <c r="AR105" s="18"/>
      <c r="AS105" s="18"/>
      <c r="AT105" s="23"/>
      <c r="AU105" s="18"/>
      <c r="AV105" s="18"/>
      <c r="AW105" s="18"/>
      <c r="AX105" s="18"/>
      <c r="AY105" s="18"/>
      <c r="AZ105" s="23"/>
      <c r="BA105" s="18"/>
      <c r="BB105" s="18"/>
      <c r="BC105" s="18"/>
      <c r="BD105" s="18"/>
      <c r="BE105" s="18"/>
      <c r="BF105" s="18"/>
      <c r="BG105" s="18"/>
      <c r="BH105" s="18"/>
      <c r="BI105" s="18"/>
      <c r="BJ105" s="18"/>
      <c r="BK105" s="18"/>
      <c r="BL105" s="18"/>
      <c r="BM105" s="18"/>
      <c r="BN105" s="18"/>
    </row>
    <row r="106" spans="1:66" ht="14.25" hidden="1" customHeight="1" x14ac:dyDescent="0.25">
      <c r="A106" s="18"/>
      <c r="B106" s="18"/>
      <c r="C106" s="18"/>
      <c r="D106" s="18"/>
      <c r="E106" s="18"/>
      <c r="F106" s="18"/>
      <c r="G106" s="18"/>
      <c r="H106" s="18"/>
      <c r="I106" s="18"/>
      <c r="J106" s="18"/>
      <c r="K106" s="18"/>
      <c r="L106" s="18"/>
      <c r="M106" s="18"/>
      <c r="N106" s="18"/>
      <c r="O106" s="18"/>
      <c r="P106" s="18"/>
      <c r="Q106" s="18"/>
      <c r="R106" s="18"/>
      <c r="S106" s="18"/>
      <c r="T106" s="18"/>
      <c r="U106" s="18"/>
      <c r="V106" s="18"/>
      <c r="W106" s="18"/>
      <c r="X106" s="18"/>
      <c r="Y106" s="18"/>
      <c r="Z106" s="18"/>
      <c r="AA106" s="18"/>
      <c r="AB106" s="18"/>
      <c r="AC106" s="18"/>
      <c r="AE106" s="18"/>
      <c r="AF106" s="18"/>
      <c r="AG106" s="18"/>
      <c r="AH106" s="18"/>
      <c r="AI106" s="18"/>
      <c r="AJ106" s="18"/>
      <c r="AK106" s="18"/>
      <c r="AL106" s="18"/>
      <c r="AM106" s="18"/>
      <c r="AN106" s="18"/>
      <c r="AO106" s="18"/>
      <c r="AP106" s="18"/>
      <c r="AQ106" s="18"/>
      <c r="AR106" s="18"/>
      <c r="AS106" s="18"/>
      <c r="AT106" s="23"/>
      <c r="AU106" s="18"/>
      <c r="AV106" s="18"/>
      <c r="AW106" s="18"/>
      <c r="AX106" s="18"/>
      <c r="AY106" s="18"/>
      <c r="AZ106" s="23"/>
      <c r="BA106" s="18"/>
      <c r="BB106" s="18"/>
      <c r="BC106" s="18"/>
      <c r="BD106" s="18"/>
      <c r="BE106" s="18"/>
      <c r="BF106" s="18"/>
      <c r="BG106" s="18"/>
      <c r="BH106" s="18"/>
      <c r="BI106" s="18"/>
      <c r="BJ106" s="18"/>
      <c r="BK106" s="18"/>
      <c r="BL106" s="18"/>
      <c r="BM106" s="18"/>
      <c r="BN106" s="18"/>
    </row>
    <row r="107" spans="1:66" ht="14.25" hidden="1" customHeight="1" x14ac:dyDescent="0.25">
      <c r="A107" s="18"/>
      <c r="B107" s="18"/>
      <c r="C107" s="18"/>
      <c r="D107" s="18"/>
      <c r="E107" s="18"/>
      <c r="F107" s="18"/>
      <c r="G107" s="18"/>
      <c r="H107" s="18"/>
      <c r="I107" s="18"/>
      <c r="J107" s="18"/>
      <c r="K107" s="18"/>
      <c r="L107" s="18"/>
      <c r="M107" s="18"/>
      <c r="N107" s="18"/>
      <c r="O107" s="18"/>
      <c r="P107" s="18"/>
      <c r="Q107" s="18"/>
      <c r="R107" s="18"/>
      <c r="S107" s="18"/>
      <c r="T107" s="18"/>
      <c r="U107" s="18"/>
      <c r="V107" s="18"/>
      <c r="W107" s="18"/>
      <c r="X107" s="18"/>
      <c r="Y107" s="18"/>
      <c r="Z107" s="18"/>
      <c r="AA107" s="18"/>
      <c r="AB107" s="18"/>
      <c r="AC107" s="18"/>
      <c r="AE107" s="18"/>
      <c r="AF107" s="18"/>
      <c r="AG107" s="18"/>
      <c r="AH107" s="18"/>
      <c r="AI107" s="18"/>
      <c r="AJ107" s="18"/>
      <c r="AK107" s="18"/>
      <c r="AL107" s="18"/>
      <c r="AM107" s="18"/>
      <c r="AN107" s="18"/>
      <c r="AO107" s="18"/>
      <c r="AP107" s="18"/>
      <c r="AQ107" s="18"/>
      <c r="AR107" s="18"/>
      <c r="AS107" s="18"/>
      <c r="AT107" s="23"/>
      <c r="AU107" s="18"/>
      <c r="AV107" s="18"/>
      <c r="AW107" s="18"/>
      <c r="AX107" s="18"/>
      <c r="AY107" s="18"/>
      <c r="AZ107" s="23"/>
      <c r="BA107" s="18"/>
      <c r="BB107" s="18"/>
      <c r="BC107" s="18"/>
      <c r="BD107" s="18"/>
      <c r="BE107" s="18"/>
      <c r="BF107" s="18"/>
      <c r="BG107" s="18"/>
      <c r="BH107" s="18"/>
      <c r="BI107" s="18"/>
      <c r="BJ107" s="18"/>
      <c r="BK107" s="18"/>
      <c r="BL107" s="18"/>
      <c r="BM107" s="18"/>
      <c r="BN107" s="18"/>
    </row>
    <row r="108" spans="1:66" ht="14.25" hidden="1" customHeight="1" x14ac:dyDescent="0.25">
      <c r="A108" s="18"/>
      <c r="B108" s="18"/>
      <c r="C108" s="18"/>
      <c r="D108" s="18"/>
      <c r="E108" s="18"/>
      <c r="F108" s="18"/>
      <c r="G108" s="18"/>
      <c r="H108" s="18"/>
      <c r="I108" s="18"/>
      <c r="J108" s="18"/>
      <c r="K108" s="18"/>
      <c r="L108" s="18"/>
      <c r="M108" s="18"/>
      <c r="N108" s="18"/>
      <c r="O108" s="18"/>
      <c r="P108" s="18"/>
      <c r="Q108" s="18"/>
      <c r="R108" s="18"/>
      <c r="S108" s="18"/>
      <c r="T108" s="18"/>
      <c r="U108" s="18"/>
      <c r="V108" s="18"/>
      <c r="W108" s="18"/>
      <c r="X108" s="18"/>
      <c r="Y108" s="18"/>
      <c r="Z108" s="18"/>
      <c r="AA108" s="18"/>
      <c r="AB108" s="18"/>
      <c r="AC108" s="18"/>
      <c r="AE108" s="18"/>
      <c r="AF108" s="18"/>
      <c r="AG108" s="18"/>
      <c r="AH108" s="18"/>
      <c r="AI108" s="18"/>
      <c r="AJ108" s="18"/>
      <c r="AK108" s="18"/>
      <c r="AL108" s="18"/>
      <c r="AM108" s="18"/>
      <c r="AN108" s="18"/>
      <c r="AO108" s="18"/>
      <c r="AP108" s="18"/>
      <c r="AQ108" s="18"/>
      <c r="AR108" s="18"/>
      <c r="AS108" s="18"/>
      <c r="AT108" s="23"/>
      <c r="AU108" s="18"/>
      <c r="AV108" s="18"/>
      <c r="AW108" s="18"/>
      <c r="AX108" s="18"/>
      <c r="AY108" s="18"/>
      <c r="AZ108" s="23"/>
      <c r="BA108" s="18"/>
      <c r="BB108" s="18"/>
      <c r="BC108" s="18"/>
      <c r="BD108" s="18"/>
      <c r="BE108" s="18"/>
      <c r="BF108" s="18"/>
      <c r="BG108" s="18"/>
      <c r="BH108" s="18"/>
      <c r="BI108" s="18"/>
      <c r="BJ108" s="18"/>
      <c r="BK108" s="18"/>
      <c r="BL108" s="18"/>
      <c r="BM108" s="18"/>
      <c r="BN108" s="18"/>
    </row>
    <row r="109" spans="1:66" ht="14.25" hidden="1" customHeight="1" x14ac:dyDescent="0.25">
      <c r="A109" s="18"/>
      <c r="B109" s="18"/>
      <c r="C109" s="18"/>
      <c r="D109" s="18"/>
      <c r="E109" s="18"/>
      <c r="F109" s="18"/>
      <c r="G109" s="18"/>
      <c r="H109" s="18"/>
      <c r="I109" s="18"/>
      <c r="J109" s="18"/>
      <c r="K109" s="18"/>
      <c r="L109" s="18"/>
      <c r="M109" s="18"/>
      <c r="N109" s="18"/>
      <c r="O109" s="18"/>
      <c r="P109" s="18"/>
      <c r="Q109" s="18"/>
      <c r="R109" s="18"/>
      <c r="S109" s="18"/>
      <c r="T109" s="18"/>
      <c r="U109" s="18"/>
      <c r="V109" s="18"/>
      <c r="W109" s="18"/>
      <c r="X109" s="18"/>
      <c r="Y109" s="18"/>
      <c r="Z109" s="18"/>
      <c r="AA109" s="18"/>
      <c r="AB109" s="18"/>
      <c r="AC109" s="18"/>
      <c r="AE109" s="18"/>
      <c r="AF109" s="18"/>
      <c r="AG109" s="18"/>
      <c r="AH109" s="18"/>
      <c r="AI109" s="18"/>
      <c r="AJ109" s="18"/>
      <c r="AK109" s="18"/>
      <c r="AL109" s="18"/>
      <c r="AM109" s="18"/>
      <c r="AN109" s="18"/>
      <c r="AO109" s="18"/>
      <c r="AP109" s="18"/>
      <c r="AQ109" s="18"/>
      <c r="AR109" s="18"/>
      <c r="AS109" s="18"/>
      <c r="AT109" s="23"/>
      <c r="AU109" s="18"/>
      <c r="AV109" s="18"/>
      <c r="AW109" s="18"/>
      <c r="AX109" s="18"/>
      <c r="AY109" s="18"/>
      <c r="AZ109" s="23"/>
      <c r="BA109" s="18"/>
      <c r="BB109" s="18"/>
      <c r="BC109" s="18"/>
      <c r="BD109" s="18"/>
      <c r="BE109" s="18"/>
      <c r="BF109" s="18"/>
      <c r="BG109" s="18"/>
      <c r="BH109" s="18"/>
      <c r="BI109" s="18"/>
      <c r="BJ109" s="18"/>
      <c r="BK109" s="18"/>
      <c r="BL109" s="18"/>
      <c r="BM109" s="18"/>
      <c r="BN109" s="18"/>
    </row>
    <row r="110" spans="1:66" ht="14.25" hidden="1" customHeight="1" x14ac:dyDescent="0.25">
      <c r="A110" s="18"/>
      <c r="B110" s="18"/>
      <c r="C110" s="18"/>
      <c r="D110" s="18"/>
      <c r="E110" s="18"/>
      <c r="F110" s="18"/>
      <c r="G110" s="18"/>
      <c r="H110" s="18"/>
      <c r="I110" s="18"/>
      <c r="J110" s="18"/>
      <c r="K110" s="18"/>
      <c r="L110" s="18"/>
      <c r="M110" s="18"/>
      <c r="N110" s="18"/>
      <c r="O110" s="18"/>
      <c r="P110" s="18"/>
      <c r="Q110" s="18"/>
      <c r="R110" s="18"/>
      <c r="S110" s="18"/>
      <c r="T110" s="18"/>
      <c r="U110" s="18"/>
      <c r="V110" s="18"/>
      <c r="W110" s="18"/>
      <c r="X110" s="18"/>
      <c r="Y110" s="18"/>
      <c r="Z110" s="18"/>
      <c r="AA110" s="18"/>
      <c r="AB110" s="18"/>
      <c r="AC110" s="18"/>
      <c r="AE110" s="18"/>
      <c r="AF110" s="18"/>
      <c r="AG110" s="18"/>
      <c r="AH110" s="18"/>
      <c r="AI110" s="18"/>
      <c r="AJ110" s="18"/>
      <c r="AK110" s="18"/>
      <c r="AL110" s="18"/>
      <c r="AM110" s="18"/>
      <c r="AN110" s="18"/>
      <c r="AO110" s="18"/>
      <c r="AP110" s="18"/>
      <c r="AQ110" s="18"/>
      <c r="AR110" s="18"/>
      <c r="AS110" s="18"/>
      <c r="AT110" s="23"/>
      <c r="AU110" s="18"/>
      <c r="AV110" s="18"/>
      <c r="AW110" s="18"/>
      <c r="AX110" s="18"/>
      <c r="AY110" s="18"/>
      <c r="AZ110" s="23"/>
      <c r="BA110" s="18"/>
      <c r="BB110" s="18"/>
      <c r="BC110" s="18"/>
      <c r="BD110" s="18"/>
      <c r="BE110" s="18"/>
      <c r="BF110" s="18"/>
      <c r="BG110" s="18"/>
      <c r="BH110" s="18"/>
      <c r="BI110" s="18"/>
      <c r="BJ110" s="18"/>
      <c r="BK110" s="18"/>
      <c r="BL110" s="18"/>
      <c r="BM110" s="18"/>
      <c r="BN110" s="18"/>
    </row>
    <row r="111" spans="1:66" ht="14.25" hidden="1" customHeight="1" x14ac:dyDescent="0.25">
      <c r="A111" s="18"/>
      <c r="B111" s="18"/>
      <c r="C111" s="18"/>
      <c r="D111" s="18"/>
      <c r="E111" s="18"/>
      <c r="F111" s="18"/>
      <c r="G111" s="18"/>
      <c r="H111" s="18"/>
      <c r="I111" s="18"/>
      <c r="J111" s="18"/>
      <c r="K111" s="18"/>
      <c r="L111" s="18"/>
      <c r="M111" s="18"/>
      <c r="N111" s="18"/>
      <c r="O111" s="18"/>
      <c r="P111" s="18"/>
      <c r="Q111" s="18"/>
      <c r="R111" s="18"/>
      <c r="S111" s="18"/>
      <c r="T111" s="18"/>
      <c r="U111" s="18"/>
      <c r="V111" s="18"/>
      <c r="W111" s="18"/>
      <c r="X111" s="18"/>
      <c r="Y111" s="18"/>
      <c r="Z111" s="18"/>
      <c r="AA111" s="18"/>
      <c r="AB111" s="18"/>
      <c r="AC111" s="18"/>
      <c r="AE111" s="18"/>
      <c r="AF111" s="18"/>
      <c r="AG111" s="18"/>
      <c r="AH111" s="18"/>
      <c r="AI111" s="18"/>
      <c r="AJ111" s="18"/>
      <c r="AK111" s="18"/>
      <c r="AL111" s="18"/>
      <c r="AM111" s="18"/>
      <c r="AN111" s="18"/>
      <c r="AO111" s="18"/>
      <c r="AP111" s="18"/>
      <c r="AQ111" s="18"/>
      <c r="AR111" s="18"/>
      <c r="AS111" s="18"/>
      <c r="AT111" s="23"/>
      <c r="AU111" s="18"/>
      <c r="AV111" s="18"/>
      <c r="AW111" s="18"/>
      <c r="AX111" s="18"/>
      <c r="AY111" s="18"/>
      <c r="AZ111" s="23"/>
      <c r="BA111" s="18"/>
      <c r="BB111" s="18"/>
      <c r="BC111" s="18"/>
      <c r="BD111" s="18"/>
      <c r="BE111" s="18"/>
      <c r="BF111" s="18"/>
      <c r="BG111" s="18"/>
      <c r="BH111" s="18"/>
      <c r="BI111" s="18"/>
      <c r="BJ111" s="18"/>
      <c r="BK111" s="18"/>
      <c r="BL111" s="18"/>
      <c r="BM111" s="18"/>
      <c r="BN111" s="18"/>
    </row>
    <row r="112" spans="1:66" ht="14.25" hidden="1" customHeight="1" x14ac:dyDescent="0.25">
      <c r="A112" s="18"/>
      <c r="B112" s="18"/>
      <c r="C112" s="18"/>
      <c r="D112" s="18"/>
      <c r="E112" s="18"/>
      <c r="F112" s="18"/>
      <c r="G112" s="18"/>
      <c r="H112" s="18"/>
      <c r="I112" s="18"/>
      <c r="J112" s="18"/>
      <c r="K112" s="18"/>
      <c r="L112" s="18"/>
      <c r="M112" s="18"/>
      <c r="N112" s="18"/>
      <c r="O112" s="18"/>
      <c r="P112" s="18"/>
      <c r="Q112" s="18"/>
      <c r="R112" s="18"/>
      <c r="S112" s="18"/>
      <c r="T112" s="18"/>
      <c r="U112" s="18"/>
      <c r="V112" s="18"/>
      <c r="W112" s="18"/>
      <c r="X112" s="18"/>
      <c r="Y112" s="18"/>
      <c r="Z112" s="18"/>
      <c r="AA112" s="18"/>
      <c r="AB112" s="18"/>
      <c r="AC112" s="18"/>
      <c r="AE112" s="18"/>
      <c r="AF112" s="18"/>
      <c r="AG112" s="18"/>
      <c r="AH112" s="18"/>
      <c r="AI112" s="18"/>
      <c r="AJ112" s="18"/>
      <c r="AK112" s="18"/>
      <c r="AL112" s="18"/>
      <c r="AM112" s="18"/>
      <c r="AN112" s="18"/>
      <c r="AO112" s="18"/>
      <c r="AP112" s="18"/>
      <c r="AQ112" s="18"/>
      <c r="AR112" s="18"/>
      <c r="AS112" s="18"/>
      <c r="AT112" s="23"/>
      <c r="AU112" s="18"/>
      <c r="AV112" s="18"/>
      <c r="AW112" s="18"/>
      <c r="AX112" s="18"/>
      <c r="AY112" s="18"/>
      <c r="AZ112" s="23"/>
      <c r="BA112" s="18"/>
      <c r="BB112" s="18"/>
      <c r="BC112" s="18"/>
      <c r="BD112" s="18"/>
      <c r="BE112" s="18"/>
      <c r="BF112" s="18"/>
      <c r="BG112" s="18"/>
      <c r="BH112" s="18"/>
      <c r="BI112" s="18"/>
      <c r="BJ112" s="18"/>
      <c r="BK112" s="18"/>
      <c r="BL112" s="18"/>
      <c r="BM112" s="18"/>
      <c r="BN112" s="18"/>
    </row>
    <row r="113" spans="1:66" ht="14.25" hidden="1" customHeight="1" x14ac:dyDescent="0.25">
      <c r="A113" s="18"/>
      <c r="B113" s="18"/>
      <c r="C113" s="18"/>
      <c r="D113" s="18"/>
      <c r="E113" s="18"/>
      <c r="F113" s="18"/>
      <c r="G113" s="18"/>
      <c r="H113" s="18"/>
      <c r="I113" s="18"/>
      <c r="J113" s="18"/>
      <c r="K113" s="18"/>
      <c r="L113" s="18"/>
      <c r="M113" s="18"/>
      <c r="N113" s="18"/>
      <c r="O113" s="18"/>
      <c r="P113" s="18"/>
      <c r="Q113" s="18"/>
      <c r="R113" s="18"/>
      <c r="S113" s="18"/>
      <c r="T113" s="18"/>
      <c r="U113" s="18"/>
      <c r="V113" s="18"/>
      <c r="W113" s="18"/>
      <c r="X113" s="18"/>
      <c r="Y113" s="18"/>
      <c r="Z113" s="18"/>
      <c r="AA113" s="18"/>
      <c r="AB113" s="18"/>
      <c r="AC113" s="18"/>
      <c r="AE113" s="18"/>
      <c r="AF113" s="18"/>
      <c r="AG113" s="18"/>
      <c r="AH113" s="18"/>
      <c r="AI113" s="18"/>
      <c r="AJ113" s="18"/>
      <c r="AK113" s="18"/>
      <c r="AL113" s="18"/>
      <c r="AM113" s="18"/>
      <c r="AN113" s="18"/>
      <c r="AO113" s="18"/>
      <c r="AP113" s="18"/>
      <c r="AQ113" s="18"/>
      <c r="AR113" s="18"/>
      <c r="AS113" s="18"/>
      <c r="AT113" s="23"/>
      <c r="AU113" s="18"/>
      <c r="AV113" s="18"/>
      <c r="AW113" s="18"/>
      <c r="AX113" s="18"/>
      <c r="AY113" s="18"/>
      <c r="AZ113" s="23"/>
      <c r="BA113" s="18"/>
      <c r="BB113" s="18"/>
      <c r="BC113" s="18"/>
      <c r="BD113" s="18"/>
      <c r="BE113" s="18"/>
      <c r="BF113" s="18"/>
      <c r="BG113" s="18"/>
      <c r="BH113" s="18"/>
      <c r="BI113" s="18"/>
      <c r="BJ113" s="18"/>
      <c r="BK113" s="18"/>
      <c r="BL113" s="18"/>
      <c r="BM113" s="18"/>
      <c r="BN113" s="18"/>
    </row>
    <row r="114" spans="1:66" ht="14.25" hidden="1" customHeight="1" x14ac:dyDescent="0.25">
      <c r="A114" s="18"/>
      <c r="B114" s="18"/>
      <c r="C114" s="18"/>
      <c r="D114" s="18"/>
      <c r="E114" s="18"/>
      <c r="F114" s="18"/>
      <c r="G114" s="18"/>
      <c r="H114" s="18"/>
      <c r="I114" s="18"/>
      <c r="J114" s="18"/>
      <c r="K114" s="18"/>
      <c r="L114" s="18"/>
      <c r="M114" s="18"/>
      <c r="N114" s="18"/>
      <c r="O114" s="18"/>
      <c r="P114" s="18"/>
      <c r="Q114" s="18"/>
      <c r="R114" s="18"/>
      <c r="S114" s="18"/>
      <c r="T114" s="18"/>
      <c r="U114" s="18"/>
      <c r="V114" s="18"/>
      <c r="W114" s="18"/>
      <c r="X114" s="18"/>
      <c r="Y114" s="18"/>
      <c r="Z114" s="18"/>
      <c r="AA114" s="18"/>
      <c r="AB114" s="18"/>
      <c r="AC114" s="18"/>
      <c r="AE114" s="18"/>
      <c r="AF114" s="18"/>
      <c r="AG114" s="18"/>
      <c r="AH114" s="18"/>
      <c r="AI114" s="18"/>
      <c r="AJ114" s="18"/>
      <c r="AK114" s="18"/>
      <c r="AL114" s="18"/>
      <c r="AM114" s="18"/>
      <c r="AN114" s="18"/>
      <c r="AO114" s="18"/>
      <c r="AP114" s="18"/>
      <c r="AQ114" s="18"/>
      <c r="AR114" s="18"/>
      <c r="AS114" s="18"/>
      <c r="AT114" s="23"/>
      <c r="AU114" s="18"/>
      <c r="AV114" s="18"/>
      <c r="AW114" s="18"/>
      <c r="AX114" s="18"/>
      <c r="AY114" s="18"/>
      <c r="AZ114" s="23"/>
      <c r="BA114" s="18"/>
      <c r="BB114" s="18"/>
      <c r="BC114" s="18"/>
      <c r="BD114" s="18"/>
      <c r="BE114" s="18"/>
      <c r="BF114" s="18"/>
      <c r="BG114" s="18"/>
      <c r="BH114" s="18"/>
      <c r="BI114" s="18"/>
      <c r="BJ114" s="18"/>
      <c r="BK114" s="18"/>
      <c r="BL114" s="18"/>
      <c r="BM114" s="18"/>
      <c r="BN114" s="18"/>
    </row>
    <row r="115" spans="1:66" ht="14.25" hidden="1" customHeight="1" x14ac:dyDescent="0.25">
      <c r="A115" s="18"/>
      <c r="B115" s="18"/>
      <c r="C115" s="18"/>
      <c r="D115" s="18"/>
      <c r="E115" s="18"/>
      <c r="F115" s="18"/>
      <c r="G115" s="18"/>
      <c r="H115" s="18"/>
      <c r="I115" s="18"/>
      <c r="J115" s="18"/>
      <c r="K115" s="18"/>
      <c r="L115" s="18"/>
      <c r="M115" s="18"/>
      <c r="N115" s="18"/>
      <c r="O115" s="18"/>
      <c r="P115" s="18"/>
      <c r="Q115" s="18"/>
      <c r="R115" s="18"/>
      <c r="S115" s="18"/>
      <c r="T115" s="18"/>
      <c r="U115" s="18"/>
      <c r="V115" s="18"/>
      <c r="W115" s="18"/>
      <c r="X115" s="18"/>
      <c r="Y115" s="18"/>
      <c r="Z115" s="18"/>
      <c r="AA115" s="18"/>
      <c r="AB115" s="18"/>
      <c r="AC115" s="18"/>
      <c r="AE115" s="18"/>
      <c r="AF115" s="18"/>
      <c r="AG115" s="18"/>
      <c r="AH115" s="18"/>
      <c r="AI115" s="18"/>
      <c r="AJ115" s="18"/>
      <c r="AK115" s="18"/>
      <c r="AL115" s="18"/>
      <c r="AM115" s="18"/>
      <c r="AN115" s="18"/>
      <c r="AO115" s="18"/>
      <c r="AP115" s="18"/>
      <c r="AQ115" s="18"/>
      <c r="AR115" s="18"/>
      <c r="AS115" s="18"/>
      <c r="AT115" s="23"/>
      <c r="AU115" s="18"/>
      <c r="AV115" s="18"/>
      <c r="AW115" s="18"/>
      <c r="AX115" s="18"/>
      <c r="AY115" s="18"/>
      <c r="AZ115" s="23"/>
      <c r="BA115" s="18"/>
      <c r="BB115" s="18"/>
      <c r="BC115" s="18"/>
      <c r="BD115" s="18"/>
      <c r="BE115" s="18"/>
      <c r="BF115" s="18"/>
      <c r="BG115" s="18"/>
      <c r="BH115" s="18"/>
      <c r="BI115" s="18"/>
      <c r="BJ115" s="18"/>
      <c r="BK115" s="18"/>
      <c r="BL115" s="18"/>
      <c r="BM115" s="18"/>
      <c r="BN115" s="18"/>
    </row>
    <row r="116" spans="1:66" ht="14.25" hidden="1" customHeight="1" x14ac:dyDescent="0.25">
      <c r="A116" s="18"/>
      <c r="B116" s="18"/>
      <c r="C116" s="18"/>
      <c r="D116" s="18"/>
      <c r="E116" s="18"/>
      <c r="F116" s="18"/>
      <c r="G116" s="18"/>
      <c r="H116" s="18"/>
      <c r="I116" s="18"/>
      <c r="J116" s="18"/>
      <c r="K116" s="18"/>
      <c r="L116" s="18"/>
      <c r="M116" s="18"/>
      <c r="N116" s="18"/>
      <c r="O116" s="18"/>
      <c r="P116" s="18"/>
      <c r="Q116" s="18"/>
      <c r="R116" s="18"/>
      <c r="S116" s="18"/>
      <c r="T116" s="18"/>
      <c r="U116" s="18"/>
      <c r="V116" s="18"/>
      <c r="W116" s="18"/>
      <c r="X116" s="18"/>
      <c r="Y116" s="18"/>
      <c r="Z116" s="18"/>
      <c r="AA116" s="18"/>
      <c r="AB116" s="18"/>
      <c r="AC116" s="18"/>
      <c r="AE116" s="18"/>
      <c r="AF116" s="18"/>
      <c r="AG116" s="18"/>
      <c r="AH116" s="18"/>
      <c r="AI116" s="18"/>
      <c r="AJ116" s="18"/>
      <c r="AK116" s="18"/>
      <c r="AL116" s="18"/>
      <c r="AM116" s="18"/>
      <c r="AN116" s="18"/>
      <c r="AO116" s="18"/>
      <c r="AP116" s="18"/>
      <c r="AQ116" s="18"/>
      <c r="AR116" s="18"/>
      <c r="AS116" s="18"/>
      <c r="AT116" s="23"/>
      <c r="AU116" s="18"/>
      <c r="AV116" s="18"/>
      <c r="AW116" s="18"/>
      <c r="AX116" s="18"/>
      <c r="AY116" s="18"/>
      <c r="AZ116" s="23"/>
      <c r="BA116" s="18"/>
      <c r="BB116" s="18"/>
      <c r="BC116" s="18"/>
      <c r="BD116" s="18"/>
      <c r="BE116" s="18"/>
      <c r="BF116" s="18"/>
      <c r="BG116" s="18"/>
      <c r="BH116" s="18"/>
      <c r="BI116" s="18"/>
      <c r="BJ116" s="18"/>
      <c r="BK116" s="18"/>
      <c r="BL116" s="18"/>
      <c r="BM116" s="18"/>
      <c r="BN116" s="18"/>
    </row>
    <row r="117" spans="1:66" ht="14.25" hidden="1" customHeight="1" x14ac:dyDescent="0.25">
      <c r="A117" s="18"/>
      <c r="B117" s="18"/>
      <c r="C117" s="18"/>
      <c r="D117" s="18"/>
      <c r="E117" s="18"/>
      <c r="F117" s="18"/>
      <c r="G117" s="18"/>
      <c r="H117" s="18"/>
      <c r="I117" s="18"/>
      <c r="J117" s="18"/>
      <c r="K117" s="18"/>
      <c r="L117" s="18"/>
      <c r="M117" s="18"/>
      <c r="N117" s="18"/>
      <c r="O117" s="18"/>
      <c r="P117" s="18"/>
      <c r="Q117" s="18"/>
      <c r="R117" s="18"/>
      <c r="S117" s="18"/>
      <c r="T117" s="18"/>
      <c r="U117" s="18"/>
      <c r="V117" s="18"/>
      <c r="W117" s="18"/>
      <c r="X117" s="18"/>
      <c r="Y117" s="18"/>
      <c r="Z117" s="18"/>
      <c r="AA117" s="18"/>
      <c r="AB117" s="18"/>
      <c r="AC117" s="18"/>
      <c r="AE117" s="18"/>
      <c r="AF117" s="18"/>
      <c r="AG117" s="18"/>
      <c r="AH117" s="18"/>
      <c r="AI117" s="18"/>
      <c r="AJ117" s="18"/>
      <c r="AK117" s="18"/>
      <c r="AL117" s="18"/>
      <c r="AM117" s="18"/>
      <c r="AN117" s="18"/>
      <c r="AO117" s="18"/>
      <c r="AP117" s="18"/>
      <c r="AQ117" s="18"/>
      <c r="AR117" s="18"/>
      <c r="AS117" s="18"/>
      <c r="AT117" s="23"/>
      <c r="AU117" s="18"/>
      <c r="AV117" s="18"/>
      <c r="AW117" s="18"/>
      <c r="AX117" s="18"/>
      <c r="AY117" s="18"/>
      <c r="AZ117" s="23"/>
      <c r="BA117" s="18"/>
      <c r="BB117" s="18"/>
      <c r="BC117" s="18"/>
      <c r="BD117" s="18"/>
      <c r="BE117" s="18"/>
      <c r="BF117" s="18"/>
      <c r="BG117" s="18"/>
      <c r="BH117" s="18"/>
      <c r="BI117" s="18"/>
      <c r="BJ117" s="18"/>
      <c r="BK117" s="18"/>
      <c r="BL117" s="18"/>
      <c r="BM117" s="18"/>
      <c r="BN117" s="18"/>
    </row>
    <row r="118" spans="1:66" ht="14.25" hidden="1" customHeight="1" x14ac:dyDescent="0.25">
      <c r="A118" s="18"/>
      <c r="B118" s="18"/>
      <c r="C118" s="18"/>
      <c r="D118" s="18"/>
      <c r="E118" s="18"/>
      <c r="F118" s="18"/>
      <c r="G118" s="18"/>
      <c r="H118" s="18"/>
      <c r="I118" s="18"/>
      <c r="J118" s="18"/>
      <c r="K118" s="18"/>
      <c r="L118" s="18"/>
      <c r="M118" s="18"/>
      <c r="N118" s="18"/>
      <c r="O118" s="18"/>
      <c r="P118" s="18"/>
      <c r="Q118" s="18"/>
      <c r="R118" s="18"/>
      <c r="S118" s="18"/>
      <c r="T118" s="18"/>
      <c r="U118" s="18"/>
      <c r="V118" s="18"/>
      <c r="W118" s="18"/>
      <c r="X118" s="18"/>
      <c r="Y118" s="18"/>
      <c r="Z118" s="18"/>
      <c r="AA118" s="18"/>
      <c r="AB118" s="18"/>
      <c r="AC118" s="18"/>
      <c r="AE118" s="18"/>
      <c r="AF118" s="18"/>
      <c r="AG118" s="18"/>
      <c r="AH118" s="18"/>
      <c r="AI118" s="18"/>
      <c r="AJ118" s="18"/>
      <c r="AK118" s="18"/>
      <c r="AL118" s="18"/>
      <c r="AM118" s="18"/>
      <c r="AN118" s="18"/>
      <c r="AO118" s="18"/>
      <c r="AP118" s="18"/>
      <c r="AQ118" s="18"/>
      <c r="AR118" s="18"/>
      <c r="AS118" s="18"/>
      <c r="AT118" s="23"/>
      <c r="AU118" s="18"/>
      <c r="AV118" s="18"/>
      <c r="AW118" s="18"/>
      <c r="AX118" s="18"/>
      <c r="AY118" s="18"/>
      <c r="AZ118" s="23"/>
      <c r="BA118" s="18"/>
      <c r="BB118" s="18"/>
      <c r="BC118" s="18"/>
      <c r="BD118" s="18"/>
      <c r="BE118" s="18"/>
      <c r="BF118" s="18"/>
      <c r="BG118" s="18"/>
      <c r="BH118" s="18"/>
      <c r="BI118" s="18"/>
      <c r="BJ118" s="18"/>
      <c r="BK118" s="18"/>
      <c r="BL118" s="18"/>
      <c r="BM118" s="18"/>
      <c r="BN118" s="18"/>
    </row>
    <row r="119" spans="1:66" ht="14.25" hidden="1" customHeight="1" x14ac:dyDescent="0.25">
      <c r="A119" s="18"/>
      <c r="B119" s="18"/>
      <c r="C119" s="18"/>
      <c r="D119" s="18"/>
      <c r="E119" s="18"/>
      <c r="F119" s="18"/>
      <c r="G119" s="18"/>
      <c r="H119" s="18"/>
      <c r="I119" s="18"/>
      <c r="J119" s="18"/>
      <c r="K119" s="18"/>
      <c r="L119" s="18"/>
      <c r="M119" s="18"/>
      <c r="N119" s="18"/>
      <c r="O119" s="18"/>
      <c r="P119" s="18"/>
      <c r="Q119" s="18"/>
      <c r="R119" s="18"/>
      <c r="S119" s="18"/>
      <c r="T119" s="18"/>
      <c r="U119" s="18"/>
      <c r="V119" s="18"/>
      <c r="W119" s="18"/>
      <c r="X119" s="18"/>
      <c r="Y119" s="18"/>
      <c r="Z119" s="18"/>
      <c r="AA119" s="18"/>
      <c r="AB119" s="18"/>
      <c r="AC119" s="18"/>
      <c r="AE119" s="18"/>
      <c r="AF119" s="18"/>
      <c r="AG119" s="18"/>
      <c r="AH119" s="18"/>
      <c r="AI119" s="18"/>
      <c r="AJ119" s="18"/>
      <c r="AK119" s="18"/>
      <c r="AL119" s="18"/>
      <c r="AM119" s="18"/>
      <c r="AN119" s="18"/>
      <c r="AO119" s="18"/>
      <c r="AP119" s="18"/>
      <c r="AQ119" s="18"/>
      <c r="AR119" s="18"/>
      <c r="AS119" s="18"/>
      <c r="AT119" s="23"/>
      <c r="AU119" s="18"/>
      <c r="AV119" s="18"/>
      <c r="AW119" s="18"/>
      <c r="AX119" s="18"/>
      <c r="AY119" s="18"/>
      <c r="AZ119" s="23"/>
      <c r="BA119" s="18"/>
      <c r="BB119" s="18"/>
      <c r="BC119" s="18"/>
      <c r="BD119" s="18"/>
      <c r="BE119" s="18"/>
      <c r="BF119" s="18"/>
      <c r="BG119" s="18"/>
      <c r="BH119" s="18"/>
      <c r="BI119" s="18"/>
      <c r="BJ119" s="18"/>
      <c r="BK119" s="18"/>
      <c r="BL119" s="18"/>
      <c r="BM119" s="18"/>
      <c r="BN119" s="18"/>
    </row>
    <row r="120" spans="1:66" ht="14.25" hidden="1" customHeight="1" x14ac:dyDescent="0.25">
      <c r="A120" s="18"/>
      <c r="B120" s="18"/>
      <c r="C120" s="18"/>
      <c r="D120" s="18"/>
      <c r="E120" s="18"/>
      <c r="F120" s="18"/>
      <c r="G120" s="18"/>
      <c r="H120" s="18"/>
      <c r="I120" s="18"/>
      <c r="J120" s="18"/>
      <c r="K120" s="18"/>
      <c r="L120" s="18"/>
      <c r="M120" s="18"/>
      <c r="N120" s="18"/>
      <c r="O120" s="18"/>
      <c r="P120" s="18"/>
      <c r="Q120" s="18"/>
      <c r="R120" s="18"/>
      <c r="S120" s="18"/>
      <c r="T120" s="18"/>
      <c r="U120" s="18"/>
      <c r="V120" s="18"/>
      <c r="W120" s="18"/>
      <c r="X120" s="18"/>
      <c r="Y120" s="18"/>
      <c r="Z120" s="18"/>
      <c r="AA120" s="18"/>
      <c r="AB120" s="18"/>
      <c r="AC120" s="18"/>
      <c r="AE120" s="18"/>
      <c r="AF120" s="18"/>
      <c r="AG120" s="18"/>
      <c r="AH120" s="18"/>
      <c r="AI120" s="18"/>
      <c r="AJ120" s="18"/>
      <c r="AK120" s="18"/>
      <c r="AL120" s="18"/>
      <c r="AM120" s="18"/>
      <c r="AN120" s="18"/>
      <c r="AO120" s="18"/>
      <c r="AP120" s="18"/>
      <c r="AQ120" s="18"/>
      <c r="AR120" s="18"/>
      <c r="AS120" s="18"/>
      <c r="AT120" s="23"/>
      <c r="AU120" s="18"/>
      <c r="AV120" s="18"/>
      <c r="AW120" s="18"/>
      <c r="AX120" s="18"/>
      <c r="AY120" s="18"/>
      <c r="AZ120" s="23"/>
      <c r="BA120" s="18"/>
      <c r="BB120" s="18"/>
      <c r="BC120" s="18"/>
      <c r="BD120" s="18"/>
      <c r="BE120" s="18"/>
      <c r="BF120" s="18"/>
      <c r="BG120" s="18"/>
      <c r="BH120" s="18"/>
      <c r="BI120" s="18"/>
      <c r="BJ120" s="18"/>
      <c r="BK120" s="18"/>
      <c r="BL120" s="18"/>
      <c r="BM120" s="18"/>
      <c r="BN120" s="18"/>
    </row>
    <row r="121" spans="1:66" ht="14.25" hidden="1" customHeight="1" x14ac:dyDescent="0.25">
      <c r="A121" s="18"/>
      <c r="B121" s="18"/>
      <c r="C121" s="18"/>
      <c r="D121" s="18"/>
      <c r="E121" s="18"/>
      <c r="F121" s="18"/>
      <c r="G121" s="18"/>
      <c r="H121" s="18"/>
      <c r="I121" s="18"/>
      <c r="J121" s="18"/>
      <c r="K121" s="18"/>
      <c r="L121" s="18"/>
      <c r="M121" s="18"/>
      <c r="N121" s="18"/>
      <c r="O121" s="18"/>
      <c r="P121" s="18"/>
      <c r="Q121" s="18"/>
      <c r="R121" s="18"/>
      <c r="S121" s="18"/>
      <c r="T121" s="18"/>
      <c r="U121" s="18"/>
      <c r="V121" s="18"/>
      <c r="W121" s="18"/>
      <c r="X121" s="18"/>
      <c r="Y121" s="18"/>
      <c r="Z121" s="18"/>
      <c r="AA121" s="18"/>
      <c r="AB121" s="18"/>
      <c r="AC121" s="18"/>
      <c r="AE121" s="18"/>
      <c r="AF121" s="18"/>
      <c r="AG121" s="18"/>
      <c r="AH121" s="18"/>
      <c r="AI121" s="18"/>
      <c r="AJ121" s="18"/>
      <c r="AK121" s="18"/>
      <c r="AL121" s="18"/>
      <c r="AM121" s="18"/>
      <c r="AN121" s="18"/>
      <c r="AO121" s="18"/>
      <c r="AP121" s="18"/>
      <c r="AQ121" s="18"/>
      <c r="AR121" s="18"/>
      <c r="AS121" s="18"/>
      <c r="AT121" s="23"/>
      <c r="AU121" s="18"/>
      <c r="AV121" s="18"/>
      <c r="AW121" s="18"/>
      <c r="AX121" s="18"/>
      <c r="AY121" s="18"/>
      <c r="AZ121" s="23"/>
      <c r="BA121" s="18"/>
      <c r="BB121" s="18"/>
      <c r="BC121" s="18"/>
      <c r="BD121" s="18"/>
      <c r="BE121" s="18"/>
      <c r="BF121" s="18"/>
      <c r="BG121" s="18"/>
      <c r="BH121" s="18"/>
      <c r="BI121" s="18"/>
      <c r="BJ121" s="18"/>
      <c r="BK121" s="18"/>
      <c r="BL121" s="18"/>
      <c r="BM121" s="18"/>
      <c r="BN121" s="18"/>
    </row>
    <row r="122" spans="1:66" ht="14.25" hidden="1" customHeight="1" x14ac:dyDescent="0.25">
      <c r="A122" s="18"/>
      <c r="B122" s="18"/>
      <c r="C122" s="18"/>
      <c r="D122" s="18"/>
      <c r="E122" s="18"/>
      <c r="F122" s="18"/>
      <c r="G122" s="18"/>
      <c r="H122" s="18"/>
      <c r="I122" s="18"/>
      <c r="J122" s="18"/>
      <c r="K122" s="18"/>
      <c r="L122" s="18"/>
      <c r="M122" s="18"/>
      <c r="N122" s="18"/>
      <c r="O122" s="18"/>
      <c r="P122" s="18"/>
      <c r="Q122" s="18"/>
      <c r="R122" s="18"/>
      <c r="S122" s="18"/>
      <c r="T122" s="18"/>
      <c r="U122" s="18"/>
      <c r="V122" s="18"/>
      <c r="W122" s="18"/>
      <c r="X122" s="18"/>
      <c r="Y122" s="18"/>
      <c r="Z122" s="18"/>
      <c r="AA122" s="18"/>
      <c r="AB122" s="18"/>
      <c r="AC122" s="18"/>
      <c r="AE122" s="18"/>
      <c r="AF122" s="18"/>
      <c r="AG122" s="18"/>
      <c r="AH122" s="18"/>
      <c r="AI122" s="18"/>
      <c r="AJ122" s="18"/>
      <c r="AK122" s="18"/>
      <c r="AL122" s="18"/>
      <c r="AM122" s="18"/>
      <c r="AN122" s="18"/>
      <c r="AO122" s="18"/>
      <c r="AP122" s="18"/>
      <c r="AQ122" s="18"/>
      <c r="AR122" s="18"/>
      <c r="AS122" s="18"/>
      <c r="AT122" s="23"/>
      <c r="AU122" s="18"/>
      <c r="AV122" s="18"/>
      <c r="AW122" s="18"/>
      <c r="AX122" s="18"/>
      <c r="AY122" s="18"/>
      <c r="AZ122" s="23"/>
      <c r="BA122" s="18"/>
      <c r="BB122" s="18"/>
      <c r="BC122" s="18"/>
      <c r="BD122" s="18"/>
      <c r="BE122" s="18"/>
      <c r="BF122" s="18"/>
      <c r="BG122" s="18"/>
      <c r="BH122" s="18"/>
      <c r="BI122" s="18"/>
      <c r="BJ122" s="18"/>
      <c r="BK122" s="18"/>
      <c r="BL122" s="18"/>
      <c r="BM122" s="18"/>
      <c r="BN122" s="18"/>
    </row>
    <row r="123" spans="1:66" ht="14.25" hidden="1" customHeight="1" x14ac:dyDescent="0.25">
      <c r="A123" s="18"/>
      <c r="B123" s="18"/>
      <c r="C123" s="18"/>
      <c r="D123" s="18"/>
      <c r="E123" s="18"/>
      <c r="F123" s="18"/>
      <c r="G123" s="18"/>
      <c r="H123" s="18"/>
      <c r="I123" s="18"/>
      <c r="J123" s="18"/>
      <c r="K123" s="18"/>
      <c r="L123" s="18"/>
      <c r="M123" s="18"/>
      <c r="N123" s="18"/>
      <c r="O123" s="18"/>
      <c r="P123" s="18"/>
      <c r="Q123" s="18"/>
      <c r="R123" s="18"/>
      <c r="S123" s="18"/>
      <c r="T123" s="18"/>
      <c r="U123" s="18"/>
      <c r="V123" s="18"/>
      <c r="W123" s="18"/>
      <c r="X123" s="18"/>
      <c r="Y123" s="18"/>
      <c r="Z123" s="18"/>
      <c r="AA123" s="18"/>
      <c r="AB123" s="18"/>
      <c r="AC123" s="18"/>
      <c r="AE123" s="18"/>
      <c r="AF123" s="18"/>
      <c r="AG123" s="18"/>
      <c r="AH123" s="18"/>
      <c r="AI123" s="18"/>
      <c r="AJ123" s="18"/>
      <c r="AK123" s="18"/>
      <c r="AL123" s="18"/>
      <c r="AM123" s="18"/>
      <c r="AN123" s="18"/>
      <c r="AO123" s="18"/>
      <c r="AP123" s="18"/>
      <c r="AQ123" s="18"/>
      <c r="AR123" s="18"/>
      <c r="AS123" s="18"/>
      <c r="AT123" s="23"/>
      <c r="AU123" s="18"/>
      <c r="AV123" s="18"/>
      <c r="AW123" s="18"/>
      <c r="AX123" s="18"/>
      <c r="AY123" s="18"/>
      <c r="AZ123" s="23"/>
      <c r="BA123" s="18"/>
      <c r="BB123" s="18"/>
      <c r="BC123" s="18"/>
      <c r="BD123" s="18"/>
      <c r="BE123" s="18"/>
      <c r="BF123" s="18"/>
      <c r="BG123" s="18"/>
      <c r="BH123" s="18"/>
      <c r="BI123" s="18"/>
      <c r="BJ123" s="18"/>
      <c r="BK123" s="18"/>
      <c r="BL123" s="18"/>
      <c r="BM123" s="18"/>
      <c r="BN123" s="18"/>
    </row>
    <row r="124" spans="1:66" ht="14.25" hidden="1" customHeight="1" x14ac:dyDescent="0.25">
      <c r="A124" s="18"/>
      <c r="B124" s="18"/>
      <c r="C124" s="18"/>
      <c r="D124" s="18"/>
      <c r="E124" s="18"/>
      <c r="F124" s="18"/>
      <c r="G124" s="18"/>
      <c r="H124" s="18"/>
      <c r="I124" s="18"/>
      <c r="J124" s="18"/>
      <c r="K124" s="18"/>
      <c r="L124" s="18"/>
      <c r="M124" s="18"/>
      <c r="N124" s="18"/>
      <c r="O124" s="18"/>
      <c r="P124" s="18"/>
      <c r="Q124" s="18"/>
      <c r="R124" s="18"/>
      <c r="S124" s="18"/>
      <c r="T124" s="18"/>
      <c r="U124" s="18"/>
      <c r="V124" s="18"/>
      <c r="W124" s="18"/>
      <c r="X124" s="18"/>
      <c r="Y124" s="18"/>
      <c r="Z124" s="18"/>
      <c r="AA124" s="18"/>
      <c r="AB124" s="18"/>
      <c r="AC124" s="18"/>
      <c r="AE124" s="18"/>
      <c r="AF124" s="18"/>
      <c r="AG124" s="18"/>
      <c r="AH124" s="18"/>
      <c r="AI124" s="18"/>
      <c r="AJ124" s="18"/>
      <c r="AK124" s="18"/>
      <c r="AL124" s="18"/>
      <c r="AM124" s="18"/>
      <c r="AN124" s="18"/>
      <c r="AO124" s="18"/>
      <c r="AP124" s="18"/>
      <c r="AQ124" s="18"/>
      <c r="AR124" s="18"/>
      <c r="AS124" s="18"/>
      <c r="AT124" s="23"/>
      <c r="AU124" s="18"/>
      <c r="AV124" s="18"/>
      <c r="AW124" s="18"/>
      <c r="AX124" s="18"/>
      <c r="AY124" s="18"/>
      <c r="AZ124" s="23"/>
      <c r="BA124" s="18"/>
      <c r="BB124" s="18"/>
      <c r="BC124" s="18"/>
      <c r="BD124" s="18"/>
      <c r="BE124" s="18"/>
      <c r="BF124" s="18"/>
      <c r="BG124" s="18"/>
      <c r="BH124" s="18"/>
      <c r="BI124" s="18"/>
      <c r="BJ124" s="18"/>
      <c r="BK124" s="18"/>
      <c r="BL124" s="18"/>
      <c r="BM124" s="18"/>
      <c r="BN124" s="18"/>
    </row>
    <row r="125" spans="1:66" ht="14.25" hidden="1" customHeight="1" x14ac:dyDescent="0.25">
      <c r="A125" s="18"/>
      <c r="B125" s="18"/>
      <c r="C125" s="18"/>
      <c r="D125" s="18"/>
      <c r="E125" s="18"/>
      <c r="F125" s="18"/>
      <c r="G125" s="18"/>
      <c r="H125" s="18"/>
      <c r="I125" s="18"/>
      <c r="J125" s="18"/>
      <c r="K125" s="18"/>
      <c r="L125" s="18"/>
      <c r="M125" s="18"/>
      <c r="N125" s="18"/>
      <c r="O125" s="18"/>
      <c r="P125" s="18"/>
      <c r="Q125" s="18"/>
      <c r="R125" s="18"/>
      <c r="S125" s="18"/>
      <c r="T125" s="18"/>
      <c r="U125" s="18"/>
      <c r="V125" s="18"/>
      <c r="W125" s="18"/>
      <c r="X125" s="18"/>
      <c r="Y125" s="18"/>
      <c r="Z125" s="18"/>
      <c r="AA125" s="18"/>
      <c r="AB125" s="18"/>
      <c r="AC125" s="18"/>
      <c r="AE125" s="18"/>
      <c r="AF125" s="18"/>
      <c r="AG125" s="18"/>
      <c r="AH125" s="18"/>
      <c r="AI125" s="18"/>
      <c r="AJ125" s="18"/>
      <c r="AK125" s="18"/>
      <c r="AL125" s="18"/>
      <c r="AM125" s="18"/>
      <c r="AN125" s="18"/>
      <c r="AO125" s="18"/>
      <c r="AP125" s="18"/>
      <c r="AQ125" s="18"/>
      <c r="AR125" s="18"/>
      <c r="AS125" s="18"/>
      <c r="AT125" s="23"/>
      <c r="AU125" s="18"/>
      <c r="AV125" s="18"/>
      <c r="AW125" s="18"/>
      <c r="AX125" s="18"/>
      <c r="AY125" s="18"/>
      <c r="AZ125" s="23"/>
      <c r="BA125" s="18"/>
      <c r="BB125" s="18"/>
      <c r="BC125" s="18"/>
      <c r="BD125" s="18"/>
      <c r="BE125" s="18"/>
      <c r="BF125" s="18"/>
      <c r="BG125" s="18"/>
      <c r="BH125" s="18"/>
      <c r="BI125" s="18"/>
      <c r="BJ125" s="18"/>
      <c r="BK125" s="18"/>
      <c r="BL125" s="18"/>
      <c r="BM125" s="18"/>
      <c r="BN125" s="18"/>
    </row>
    <row r="126" spans="1:66" ht="14.25" hidden="1" customHeight="1" x14ac:dyDescent="0.25">
      <c r="A126" s="18"/>
      <c r="B126" s="18"/>
      <c r="C126" s="18"/>
      <c r="D126" s="18"/>
      <c r="E126" s="18"/>
      <c r="F126" s="18"/>
      <c r="G126" s="18"/>
      <c r="H126" s="18"/>
      <c r="I126" s="18"/>
      <c r="J126" s="18"/>
      <c r="K126" s="18"/>
      <c r="L126" s="18"/>
      <c r="M126" s="18"/>
      <c r="N126" s="18"/>
      <c r="O126" s="18"/>
      <c r="P126" s="18"/>
      <c r="Q126" s="18"/>
      <c r="R126" s="18"/>
      <c r="S126" s="18"/>
      <c r="T126" s="18"/>
      <c r="U126" s="18"/>
      <c r="V126" s="18"/>
      <c r="W126" s="18"/>
      <c r="X126" s="18"/>
      <c r="Y126" s="18"/>
      <c r="Z126" s="18"/>
      <c r="AA126" s="18"/>
      <c r="AB126" s="18"/>
      <c r="AC126" s="18"/>
      <c r="AE126" s="18"/>
      <c r="AF126" s="18"/>
      <c r="AG126" s="18"/>
      <c r="AH126" s="18"/>
      <c r="AI126" s="18"/>
      <c r="AJ126" s="18"/>
      <c r="AK126" s="18"/>
      <c r="AL126" s="18"/>
      <c r="AM126" s="18"/>
      <c r="AN126" s="18"/>
      <c r="AO126" s="18"/>
      <c r="AP126" s="18"/>
      <c r="AQ126" s="18"/>
      <c r="AR126" s="18"/>
      <c r="AS126" s="18"/>
      <c r="AT126" s="23"/>
      <c r="AU126" s="18"/>
      <c r="AV126" s="18"/>
      <c r="AW126" s="18"/>
      <c r="AX126" s="18"/>
      <c r="AY126" s="18"/>
      <c r="AZ126" s="23"/>
      <c r="BA126" s="18"/>
      <c r="BB126" s="18"/>
      <c r="BC126" s="18"/>
      <c r="BD126" s="18"/>
      <c r="BE126" s="18"/>
      <c r="BF126" s="18"/>
      <c r="BG126" s="18"/>
      <c r="BH126" s="18"/>
      <c r="BI126" s="18"/>
      <c r="BJ126" s="18"/>
      <c r="BK126" s="18"/>
      <c r="BL126" s="18"/>
      <c r="BM126" s="18"/>
      <c r="BN126" s="18"/>
    </row>
    <row r="127" spans="1:66" ht="14.25" hidden="1" customHeight="1" x14ac:dyDescent="0.25">
      <c r="A127" s="18"/>
      <c r="B127" s="18"/>
      <c r="C127" s="18"/>
      <c r="D127" s="18"/>
      <c r="E127" s="18"/>
      <c r="F127" s="18"/>
      <c r="G127" s="18"/>
      <c r="H127" s="18"/>
      <c r="I127" s="18"/>
      <c r="J127" s="18"/>
      <c r="K127" s="18"/>
      <c r="L127" s="18"/>
      <c r="M127" s="18"/>
      <c r="N127" s="18"/>
      <c r="O127" s="18"/>
      <c r="P127" s="18"/>
      <c r="Q127" s="18"/>
      <c r="R127" s="18"/>
      <c r="S127" s="18"/>
      <c r="T127" s="18"/>
      <c r="U127" s="18"/>
      <c r="V127" s="18"/>
      <c r="W127" s="18"/>
      <c r="X127" s="18"/>
      <c r="Y127" s="18"/>
      <c r="Z127" s="18"/>
      <c r="AA127" s="18"/>
      <c r="AB127" s="18"/>
      <c r="AC127" s="18"/>
      <c r="AE127" s="18"/>
      <c r="AF127" s="18"/>
      <c r="AG127" s="18"/>
      <c r="AH127" s="18"/>
      <c r="AI127" s="18"/>
      <c r="AJ127" s="18"/>
      <c r="AK127" s="18"/>
      <c r="AL127" s="18"/>
      <c r="AM127" s="18"/>
      <c r="AN127" s="18"/>
      <c r="AO127" s="18"/>
      <c r="AP127" s="18"/>
      <c r="AQ127" s="18"/>
      <c r="AR127" s="18"/>
      <c r="AS127" s="18"/>
      <c r="AT127" s="23"/>
      <c r="AU127" s="18"/>
      <c r="AV127" s="18"/>
      <c r="AW127" s="18"/>
      <c r="AX127" s="18"/>
      <c r="AY127" s="18"/>
      <c r="AZ127" s="23"/>
      <c r="BA127" s="18"/>
      <c r="BB127" s="18"/>
      <c r="BC127" s="18"/>
      <c r="BD127" s="18"/>
      <c r="BE127" s="18"/>
      <c r="BF127" s="18"/>
      <c r="BG127" s="18"/>
      <c r="BH127" s="18"/>
      <c r="BI127" s="18"/>
      <c r="BJ127" s="18"/>
      <c r="BK127" s="18"/>
      <c r="BL127" s="18"/>
      <c r="BM127" s="18"/>
      <c r="BN127" s="18"/>
    </row>
    <row r="128" spans="1:66" ht="14.25" hidden="1" customHeight="1" x14ac:dyDescent="0.25">
      <c r="A128" s="18"/>
      <c r="B128" s="18"/>
      <c r="C128" s="18"/>
      <c r="D128" s="18"/>
      <c r="E128" s="18"/>
      <c r="F128" s="18"/>
      <c r="G128" s="18"/>
      <c r="H128" s="18"/>
      <c r="I128" s="18"/>
      <c r="J128" s="18"/>
      <c r="K128" s="18"/>
      <c r="L128" s="18"/>
      <c r="M128" s="18"/>
      <c r="N128" s="18"/>
      <c r="O128" s="18"/>
      <c r="P128" s="18"/>
      <c r="Q128" s="18"/>
      <c r="R128" s="18"/>
      <c r="S128" s="18"/>
      <c r="T128" s="18"/>
      <c r="U128" s="18"/>
      <c r="V128" s="18"/>
      <c r="W128" s="18"/>
      <c r="X128" s="18"/>
      <c r="Y128" s="18"/>
      <c r="Z128" s="18"/>
      <c r="AA128" s="18"/>
      <c r="AB128" s="18"/>
      <c r="AC128" s="18"/>
      <c r="AE128" s="18"/>
      <c r="AF128" s="18"/>
      <c r="AG128" s="18"/>
      <c r="AH128" s="18"/>
      <c r="AI128" s="18"/>
      <c r="AJ128" s="18"/>
      <c r="AK128" s="18"/>
      <c r="AL128" s="18"/>
      <c r="AM128" s="18"/>
      <c r="AN128" s="18"/>
      <c r="AO128" s="18"/>
      <c r="AP128" s="18"/>
      <c r="AQ128" s="18"/>
      <c r="AR128" s="18"/>
      <c r="AS128" s="18"/>
      <c r="AT128" s="23"/>
      <c r="AU128" s="18"/>
      <c r="AV128" s="18"/>
      <c r="AW128" s="18"/>
      <c r="AX128" s="18"/>
      <c r="AY128" s="18"/>
      <c r="AZ128" s="23"/>
      <c r="BA128" s="18"/>
      <c r="BB128" s="18"/>
      <c r="BC128" s="18"/>
      <c r="BD128" s="18"/>
      <c r="BE128" s="18"/>
      <c r="BF128" s="18"/>
      <c r="BG128" s="18"/>
      <c r="BH128" s="18"/>
      <c r="BI128" s="18"/>
      <c r="BJ128" s="18"/>
      <c r="BK128" s="18"/>
      <c r="BL128" s="18"/>
      <c r="BM128" s="18"/>
      <c r="BN128" s="18"/>
    </row>
    <row r="129" spans="1:66" ht="14.25" hidden="1" customHeight="1" x14ac:dyDescent="0.25">
      <c r="A129" s="18"/>
      <c r="B129" s="18"/>
      <c r="C129" s="18"/>
      <c r="D129" s="18"/>
      <c r="E129" s="18"/>
      <c r="F129" s="18"/>
      <c r="G129" s="18"/>
      <c r="H129" s="18"/>
      <c r="I129" s="18"/>
      <c r="J129" s="18"/>
      <c r="K129" s="18"/>
      <c r="L129" s="18"/>
      <c r="M129" s="18"/>
      <c r="N129" s="18"/>
      <c r="O129" s="18"/>
      <c r="P129" s="18"/>
      <c r="Q129" s="18"/>
      <c r="R129" s="18"/>
      <c r="S129" s="18"/>
      <c r="T129" s="18"/>
      <c r="U129" s="18"/>
      <c r="V129" s="18"/>
      <c r="W129" s="18"/>
      <c r="X129" s="18"/>
      <c r="Y129" s="18"/>
      <c r="Z129" s="18"/>
      <c r="AA129" s="18"/>
      <c r="AB129" s="18"/>
      <c r="AC129" s="18"/>
      <c r="AE129" s="18"/>
      <c r="AF129" s="18"/>
      <c r="AG129" s="18"/>
      <c r="AH129" s="18"/>
      <c r="AI129" s="18"/>
      <c r="AJ129" s="18"/>
      <c r="AK129" s="18"/>
      <c r="AL129" s="18"/>
      <c r="AM129" s="18"/>
      <c r="AN129" s="18"/>
      <c r="AO129" s="18"/>
      <c r="AP129" s="18"/>
      <c r="AQ129" s="18"/>
      <c r="AR129" s="18"/>
      <c r="AS129" s="18"/>
      <c r="AT129" s="23"/>
      <c r="AU129" s="18"/>
      <c r="AV129" s="18"/>
      <c r="AW129" s="18"/>
      <c r="AX129" s="18"/>
      <c r="AY129" s="18"/>
      <c r="AZ129" s="23"/>
      <c r="BA129" s="18"/>
      <c r="BB129" s="18"/>
      <c r="BC129" s="18"/>
      <c r="BD129" s="18"/>
      <c r="BE129" s="18"/>
      <c r="BF129" s="18"/>
      <c r="BG129" s="18"/>
      <c r="BH129" s="18"/>
      <c r="BI129" s="18"/>
      <c r="BJ129" s="18"/>
      <c r="BK129" s="18"/>
      <c r="BL129" s="18"/>
      <c r="BM129" s="18"/>
      <c r="BN129" s="18"/>
    </row>
    <row r="130" spans="1:66" ht="14.25" hidden="1" customHeight="1" x14ac:dyDescent="0.25">
      <c r="A130" s="18"/>
      <c r="B130" s="18"/>
      <c r="C130" s="18"/>
      <c r="D130" s="18"/>
      <c r="E130" s="18"/>
      <c r="F130" s="18"/>
      <c r="G130" s="18"/>
      <c r="H130" s="18"/>
      <c r="I130" s="18"/>
      <c r="J130" s="18"/>
      <c r="K130" s="18"/>
      <c r="L130" s="18"/>
      <c r="M130" s="18"/>
      <c r="N130" s="18"/>
      <c r="O130" s="18"/>
      <c r="P130" s="18"/>
      <c r="Q130" s="18"/>
      <c r="R130" s="18"/>
      <c r="S130" s="18"/>
      <c r="T130" s="18"/>
      <c r="U130" s="18"/>
      <c r="V130" s="18"/>
      <c r="W130" s="18"/>
      <c r="X130" s="18"/>
      <c r="Y130" s="18"/>
      <c r="Z130" s="18"/>
      <c r="AA130" s="18"/>
      <c r="AB130" s="18"/>
      <c r="AC130" s="18"/>
      <c r="AE130" s="18"/>
      <c r="AF130" s="18"/>
      <c r="AG130" s="18"/>
      <c r="AH130" s="18"/>
      <c r="AI130" s="18"/>
      <c r="AJ130" s="18"/>
      <c r="AK130" s="18"/>
      <c r="AL130" s="18"/>
      <c r="AM130" s="18"/>
      <c r="AN130" s="18"/>
      <c r="AO130" s="18"/>
      <c r="AP130" s="18"/>
      <c r="AQ130" s="18"/>
      <c r="AR130" s="18"/>
      <c r="AS130" s="18"/>
      <c r="AT130" s="23"/>
      <c r="AU130" s="18"/>
      <c r="AV130" s="18"/>
      <c r="AW130" s="18"/>
      <c r="AX130" s="18"/>
      <c r="AY130" s="18"/>
      <c r="AZ130" s="23"/>
      <c r="BA130" s="18"/>
      <c r="BB130" s="18"/>
      <c r="BC130" s="18"/>
      <c r="BD130" s="18"/>
      <c r="BE130" s="18"/>
      <c r="BF130" s="18"/>
      <c r="BG130" s="18"/>
      <c r="BH130" s="18"/>
      <c r="BI130" s="18"/>
      <c r="BJ130" s="18"/>
      <c r="BK130" s="18"/>
      <c r="BL130" s="18"/>
      <c r="BM130" s="18"/>
      <c r="BN130" s="18"/>
    </row>
    <row r="131" spans="1:66" ht="14.25" hidden="1" customHeight="1" x14ac:dyDescent="0.25">
      <c r="A131" s="18"/>
      <c r="B131" s="18"/>
      <c r="C131" s="18"/>
      <c r="D131" s="18"/>
      <c r="E131" s="18"/>
      <c r="F131" s="18"/>
      <c r="G131" s="18"/>
      <c r="H131" s="18"/>
      <c r="I131" s="18"/>
      <c r="J131" s="18"/>
      <c r="K131" s="18"/>
      <c r="L131" s="18"/>
      <c r="M131" s="18"/>
      <c r="N131" s="18"/>
      <c r="O131" s="18"/>
      <c r="P131" s="18"/>
      <c r="Q131" s="18"/>
      <c r="R131" s="18"/>
      <c r="S131" s="18"/>
      <c r="T131" s="18"/>
      <c r="U131" s="18"/>
      <c r="V131" s="18"/>
      <c r="W131" s="18"/>
      <c r="X131" s="18"/>
      <c r="Y131" s="18"/>
      <c r="Z131" s="18"/>
      <c r="AA131" s="18"/>
      <c r="AB131" s="18"/>
      <c r="AC131" s="18"/>
      <c r="AE131" s="18"/>
      <c r="AF131" s="18"/>
      <c r="AG131" s="18"/>
      <c r="AH131" s="18"/>
      <c r="AI131" s="18"/>
      <c r="AJ131" s="18"/>
      <c r="AK131" s="18"/>
      <c r="AL131" s="18"/>
      <c r="AM131" s="18"/>
      <c r="AN131" s="18"/>
      <c r="AO131" s="18"/>
      <c r="AP131" s="18"/>
      <c r="AQ131" s="18"/>
      <c r="AR131" s="18"/>
      <c r="AS131" s="18"/>
      <c r="AT131" s="23"/>
      <c r="AU131" s="18"/>
      <c r="AV131" s="18"/>
      <c r="AW131" s="18"/>
      <c r="AX131" s="18"/>
      <c r="AY131" s="18"/>
      <c r="AZ131" s="23"/>
      <c r="BA131" s="18"/>
      <c r="BB131" s="18"/>
      <c r="BC131" s="18"/>
      <c r="BD131" s="18"/>
      <c r="BE131" s="18"/>
      <c r="BF131" s="18"/>
      <c r="BG131" s="18"/>
      <c r="BH131" s="18"/>
      <c r="BI131" s="18"/>
      <c r="BJ131" s="18"/>
      <c r="BK131" s="18"/>
      <c r="BL131" s="18"/>
      <c r="BM131" s="18"/>
      <c r="BN131" s="18"/>
    </row>
    <row r="132" spans="1:66" ht="14.25" hidden="1" customHeight="1" x14ac:dyDescent="0.25">
      <c r="A132" s="18"/>
      <c r="B132" s="18"/>
      <c r="C132" s="18"/>
      <c r="D132" s="18"/>
      <c r="E132" s="18"/>
      <c r="F132" s="18"/>
      <c r="G132" s="18"/>
      <c r="H132" s="18"/>
      <c r="I132" s="18"/>
      <c r="J132" s="18"/>
      <c r="K132" s="18"/>
      <c r="L132" s="18"/>
      <c r="M132" s="18"/>
      <c r="N132" s="18"/>
      <c r="O132" s="18"/>
      <c r="P132" s="18"/>
      <c r="Q132" s="18"/>
      <c r="R132" s="18"/>
      <c r="S132" s="18"/>
      <c r="T132" s="18"/>
      <c r="U132" s="18"/>
      <c r="V132" s="18"/>
      <c r="W132" s="18"/>
      <c r="X132" s="18"/>
      <c r="Y132" s="18"/>
      <c r="Z132" s="18"/>
      <c r="AA132" s="18"/>
      <c r="AB132" s="18"/>
      <c r="AC132" s="18"/>
      <c r="AE132" s="18"/>
      <c r="AF132" s="18"/>
      <c r="AG132" s="18"/>
      <c r="AH132" s="18"/>
      <c r="AI132" s="18"/>
      <c r="AJ132" s="18"/>
      <c r="AK132" s="18"/>
      <c r="AL132" s="18"/>
      <c r="AM132" s="18"/>
      <c r="AN132" s="18"/>
      <c r="AO132" s="18"/>
      <c r="AP132" s="18"/>
      <c r="AQ132" s="18"/>
      <c r="AR132" s="18"/>
      <c r="AS132" s="18"/>
      <c r="AT132" s="23"/>
      <c r="AU132" s="18"/>
      <c r="AV132" s="18"/>
      <c r="AW132" s="18"/>
      <c r="AX132" s="18"/>
      <c r="AY132" s="18"/>
      <c r="AZ132" s="23"/>
      <c r="BA132" s="18"/>
      <c r="BB132" s="18"/>
      <c r="BC132" s="18"/>
      <c r="BD132" s="18"/>
      <c r="BE132" s="18"/>
      <c r="BF132" s="18"/>
      <c r="BG132" s="18"/>
      <c r="BH132" s="18"/>
      <c r="BI132" s="18"/>
      <c r="BJ132" s="18"/>
      <c r="BK132" s="18"/>
      <c r="BL132" s="18"/>
      <c r="BM132" s="18"/>
      <c r="BN132" s="18"/>
    </row>
    <row r="133" spans="1:66" ht="14.25" hidden="1" customHeight="1" x14ac:dyDescent="0.25">
      <c r="A133" s="18"/>
      <c r="B133" s="18"/>
      <c r="C133" s="18"/>
      <c r="D133" s="18"/>
      <c r="E133" s="18"/>
      <c r="F133" s="18"/>
      <c r="G133" s="18"/>
      <c r="H133" s="18"/>
      <c r="I133" s="18"/>
      <c r="J133" s="18"/>
      <c r="K133" s="18"/>
      <c r="L133" s="18"/>
      <c r="M133" s="18"/>
      <c r="N133" s="18"/>
      <c r="O133" s="18"/>
      <c r="P133" s="18"/>
      <c r="Q133" s="18"/>
      <c r="R133" s="18"/>
      <c r="S133" s="18"/>
      <c r="T133" s="18"/>
      <c r="U133" s="18"/>
      <c r="V133" s="18"/>
      <c r="W133" s="18"/>
      <c r="X133" s="18"/>
      <c r="Y133" s="18"/>
      <c r="Z133" s="18"/>
      <c r="AA133" s="18"/>
      <c r="AB133" s="18"/>
      <c r="AC133" s="18"/>
      <c r="AE133" s="18"/>
      <c r="AF133" s="18"/>
      <c r="AG133" s="18"/>
      <c r="AH133" s="18"/>
      <c r="AI133" s="18"/>
      <c r="AJ133" s="18"/>
      <c r="AK133" s="18"/>
      <c r="AL133" s="18"/>
      <c r="AM133" s="18"/>
      <c r="AN133" s="18"/>
      <c r="AO133" s="18"/>
      <c r="AP133" s="18"/>
      <c r="AQ133" s="18"/>
      <c r="AR133" s="18"/>
      <c r="AS133" s="18"/>
      <c r="AT133" s="23"/>
      <c r="AU133" s="18"/>
      <c r="AV133" s="18"/>
      <c r="AW133" s="18"/>
      <c r="AX133" s="18"/>
      <c r="AY133" s="18"/>
      <c r="AZ133" s="23"/>
      <c r="BA133" s="18"/>
      <c r="BB133" s="18"/>
      <c r="BC133" s="18"/>
      <c r="BD133" s="18"/>
      <c r="BE133" s="18"/>
      <c r="BF133" s="18"/>
      <c r="BG133" s="18"/>
      <c r="BH133" s="18"/>
      <c r="BI133" s="18"/>
      <c r="BJ133" s="18"/>
      <c r="BK133" s="18"/>
      <c r="BL133" s="18"/>
      <c r="BM133" s="18"/>
      <c r="BN133" s="18"/>
    </row>
    <row r="134" spans="1:66" ht="14.25" hidden="1" customHeight="1" x14ac:dyDescent="0.25">
      <c r="A134" s="18"/>
      <c r="B134" s="18"/>
      <c r="C134" s="18"/>
      <c r="D134" s="18"/>
      <c r="E134" s="18"/>
      <c r="F134" s="18"/>
      <c r="G134" s="18"/>
      <c r="H134" s="18"/>
      <c r="I134" s="18"/>
      <c r="J134" s="18"/>
      <c r="K134" s="18"/>
      <c r="L134" s="18"/>
      <c r="M134" s="18"/>
      <c r="N134" s="18"/>
      <c r="O134" s="18"/>
      <c r="P134" s="18"/>
      <c r="Q134" s="18"/>
      <c r="R134" s="18"/>
      <c r="S134" s="18"/>
      <c r="T134" s="18"/>
      <c r="U134" s="18"/>
      <c r="V134" s="18"/>
      <c r="W134" s="18"/>
      <c r="X134" s="18"/>
      <c r="Y134" s="18"/>
      <c r="Z134" s="18"/>
      <c r="AA134" s="18"/>
      <c r="AB134" s="18"/>
      <c r="AC134" s="18"/>
      <c r="AE134" s="18"/>
      <c r="AF134" s="18"/>
      <c r="AG134" s="18"/>
      <c r="AH134" s="18"/>
      <c r="AI134" s="18"/>
      <c r="AJ134" s="18"/>
      <c r="AK134" s="18"/>
      <c r="AL134" s="18"/>
      <c r="AM134" s="18"/>
      <c r="AN134" s="18"/>
      <c r="AO134" s="18"/>
      <c r="AP134" s="18"/>
      <c r="AQ134" s="18"/>
      <c r="AR134" s="18"/>
      <c r="AS134" s="18"/>
      <c r="AT134" s="23"/>
      <c r="AU134" s="18"/>
      <c r="AV134" s="18"/>
      <c r="AW134" s="18"/>
      <c r="AX134" s="18"/>
      <c r="AY134" s="18"/>
      <c r="AZ134" s="23"/>
      <c r="BA134" s="18"/>
      <c r="BB134" s="18"/>
      <c r="BC134" s="18"/>
      <c r="BD134" s="18"/>
      <c r="BE134" s="18"/>
      <c r="BF134" s="18"/>
      <c r="BG134" s="18"/>
      <c r="BH134" s="18"/>
      <c r="BI134" s="18"/>
      <c r="BJ134" s="18"/>
      <c r="BK134" s="18"/>
      <c r="BL134" s="18"/>
      <c r="BM134" s="18"/>
      <c r="BN134" s="18"/>
    </row>
    <row r="135" spans="1:66" ht="14.25" hidden="1" customHeight="1" x14ac:dyDescent="0.25">
      <c r="A135" s="18"/>
      <c r="B135" s="18"/>
      <c r="C135" s="18"/>
      <c r="D135" s="18"/>
      <c r="E135" s="18"/>
      <c r="F135" s="18"/>
      <c r="G135" s="18"/>
      <c r="H135" s="18"/>
      <c r="I135" s="18"/>
      <c r="J135" s="18"/>
      <c r="K135" s="18"/>
      <c r="L135" s="18"/>
      <c r="M135" s="18"/>
      <c r="N135" s="18"/>
      <c r="O135" s="18"/>
      <c r="P135" s="18"/>
      <c r="Q135" s="18"/>
      <c r="R135" s="18"/>
      <c r="S135" s="18"/>
      <c r="T135" s="18"/>
      <c r="U135" s="18"/>
      <c r="V135" s="18"/>
      <c r="W135" s="18"/>
      <c r="X135" s="18"/>
      <c r="Y135" s="18"/>
      <c r="Z135" s="18"/>
      <c r="AA135" s="18"/>
      <c r="AB135" s="18"/>
      <c r="AC135" s="18"/>
      <c r="AE135" s="18"/>
      <c r="AF135" s="18"/>
      <c r="AG135" s="18"/>
      <c r="AH135" s="18"/>
      <c r="AI135" s="18"/>
      <c r="AJ135" s="18"/>
      <c r="AK135" s="18"/>
      <c r="AL135" s="18"/>
      <c r="AM135" s="18"/>
      <c r="AN135" s="18"/>
      <c r="AO135" s="18"/>
      <c r="AP135" s="18"/>
      <c r="AQ135" s="18"/>
      <c r="AR135" s="18"/>
      <c r="AS135" s="18"/>
      <c r="AT135" s="23"/>
      <c r="AU135" s="18"/>
      <c r="AV135" s="18"/>
      <c r="AW135" s="18"/>
      <c r="AX135" s="18"/>
      <c r="AY135" s="18"/>
      <c r="AZ135" s="23"/>
      <c r="BA135" s="18"/>
      <c r="BB135" s="18"/>
      <c r="BC135" s="18"/>
      <c r="BD135" s="18"/>
      <c r="BE135" s="18"/>
      <c r="BF135" s="18"/>
      <c r="BG135" s="18"/>
      <c r="BH135" s="18"/>
      <c r="BI135" s="18"/>
      <c r="BJ135" s="18"/>
      <c r="BK135" s="18"/>
      <c r="BL135" s="18"/>
      <c r="BM135" s="18"/>
      <c r="BN135" s="18"/>
    </row>
    <row r="136" spans="1:66" ht="14.25" hidden="1" customHeight="1" x14ac:dyDescent="0.25">
      <c r="A136" s="18"/>
      <c r="B136" s="18"/>
      <c r="C136" s="18"/>
      <c r="D136" s="18"/>
      <c r="E136" s="18"/>
      <c r="F136" s="18"/>
      <c r="G136" s="18"/>
      <c r="H136" s="18"/>
      <c r="I136" s="18"/>
      <c r="J136" s="18"/>
      <c r="K136" s="18"/>
      <c r="L136" s="18"/>
      <c r="M136" s="18"/>
      <c r="N136" s="18"/>
      <c r="O136" s="18"/>
      <c r="P136" s="18"/>
      <c r="Q136" s="18"/>
      <c r="R136" s="18"/>
      <c r="S136" s="18"/>
      <c r="T136" s="18"/>
      <c r="U136" s="18"/>
      <c r="V136" s="18"/>
      <c r="W136" s="18"/>
      <c r="X136" s="18"/>
      <c r="Y136" s="18"/>
      <c r="Z136" s="18"/>
      <c r="AA136" s="18"/>
      <c r="AB136" s="18"/>
      <c r="AC136" s="18"/>
      <c r="AE136" s="18"/>
      <c r="AF136" s="18"/>
      <c r="AG136" s="18"/>
      <c r="AH136" s="18"/>
      <c r="AI136" s="18"/>
      <c r="AJ136" s="18"/>
      <c r="AK136" s="18"/>
      <c r="AL136" s="18"/>
      <c r="AM136" s="18"/>
      <c r="AN136" s="18"/>
      <c r="AO136" s="18"/>
      <c r="AP136" s="18"/>
      <c r="AQ136" s="18"/>
      <c r="AR136" s="18"/>
      <c r="AS136" s="18"/>
      <c r="AT136" s="23"/>
      <c r="AU136" s="18"/>
      <c r="AV136" s="18"/>
      <c r="AW136" s="18"/>
      <c r="AX136" s="18"/>
      <c r="AY136" s="18"/>
      <c r="AZ136" s="23"/>
      <c r="BA136" s="18"/>
      <c r="BB136" s="18"/>
      <c r="BC136" s="18"/>
      <c r="BD136" s="18"/>
      <c r="BE136" s="18"/>
      <c r="BF136" s="18"/>
      <c r="BG136" s="18"/>
      <c r="BH136" s="18"/>
      <c r="BI136" s="18"/>
      <c r="BJ136" s="18"/>
      <c r="BK136" s="18"/>
      <c r="BL136" s="18"/>
      <c r="BM136" s="18"/>
      <c r="BN136" s="18"/>
    </row>
    <row r="137" spans="1:66" ht="14.25" hidden="1" customHeight="1" x14ac:dyDescent="0.25">
      <c r="A137" s="18"/>
      <c r="B137" s="18"/>
      <c r="C137" s="18"/>
      <c r="D137" s="18"/>
      <c r="E137" s="18"/>
      <c r="F137" s="18"/>
      <c r="G137" s="18"/>
      <c r="H137" s="18"/>
      <c r="I137" s="18"/>
      <c r="J137" s="18"/>
      <c r="K137" s="18"/>
      <c r="L137" s="18"/>
      <c r="M137" s="18"/>
      <c r="N137" s="18"/>
      <c r="O137" s="18"/>
      <c r="P137" s="18"/>
      <c r="Q137" s="18"/>
      <c r="R137" s="18"/>
      <c r="S137" s="18"/>
      <c r="T137" s="18"/>
      <c r="U137" s="18"/>
      <c r="V137" s="18"/>
      <c r="W137" s="18"/>
      <c r="X137" s="18"/>
      <c r="Y137" s="18"/>
      <c r="Z137" s="18"/>
      <c r="AA137" s="18"/>
      <c r="AB137" s="18"/>
      <c r="AC137" s="18"/>
      <c r="AE137" s="18"/>
      <c r="AF137" s="18"/>
      <c r="AG137" s="18"/>
      <c r="AH137" s="18"/>
      <c r="AI137" s="18"/>
      <c r="AJ137" s="18"/>
      <c r="AK137" s="18"/>
      <c r="AL137" s="18"/>
      <c r="AM137" s="18"/>
      <c r="AN137" s="18"/>
      <c r="AO137" s="18"/>
      <c r="AP137" s="18"/>
      <c r="AQ137" s="18"/>
      <c r="AR137" s="18"/>
      <c r="AS137" s="18"/>
      <c r="AT137" s="23"/>
      <c r="AU137" s="18"/>
      <c r="AV137" s="18"/>
      <c r="AW137" s="18"/>
      <c r="AX137" s="18"/>
      <c r="AY137" s="18"/>
      <c r="AZ137" s="23"/>
      <c r="BA137" s="18"/>
      <c r="BB137" s="18"/>
      <c r="BC137" s="18"/>
      <c r="BD137" s="18"/>
      <c r="BE137" s="18"/>
      <c r="BF137" s="18"/>
      <c r="BG137" s="18"/>
      <c r="BH137" s="18"/>
      <c r="BI137" s="18"/>
      <c r="BJ137" s="18"/>
      <c r="BK137" s="18"/>
      <c r="BL137" s="18"/>
      <c r="BM137" s="18"/>
      <c r="BN137" s="18"/>
    </row>
    <row r="138" spans="1:66" ht="14.25" hidden="1" customHeight="1" x14ac:dyDescent="0.25">
      <c r="A138" s="18"/>
      <c r="B138" s="18"/>
      <c r="C138" s="18"/>
      <c r="D138" s="18"/>
      <c r="E138" s="18"/>
      <c r="F138" s="18"/>
      <c r="G138" s="18"/>
      <c r="H138" s="18"/>
      <c r="I138" s="18"/>
      <c r="J138" s="18"/>
      <c r="K138" s="18"/>
      <c r="L138" s="18"/>
      <c r="M138" s="18"/>
      <c r="N138" s="18"/>
      <c r="O138" s="18"/>
      <c r="P138" s="18"/>
      <c r="Q138" s="18"/>
      <c r="R138" s="18"/>
      <c r="S138" s="18"/>
      <c r="T138" s="18"/>
      <c r="U138" s="18"/>
      <c r="V138" s="18"/>
      <c r="W138" s="18"/>
      <c r="X138" s="18"/>
      <c r="Y138" s="18"/>
      <c r="Z138" s="18"/>
      <c r="AA138" s="18"/>
      <c r="AB138" s="18"/>
      <c r="AC138" s="18"/>
      <c r="AE138" s="18"/>
      <c r="AF138" s="18"/>
      <c r="AG138" s="18"/>
      <c r="AH138" s="18"/>
      <c r="AI138" s="18"/>
      <c r="AJ138" s="18"/>
      <c r="AK138" s="18"/>
      <c r="AL138" s="18"/>
      <c r="AM138" s="18"/>
      <c r="AN138" s="18"/>
      <c r="AO138" s="18"/>
      <c r="AP138" s="18"/>
      <c r="AQ138" s="18"/>
      <c r="AR138" s="18"/>
      <c r="AS138" s="18"/>
      <c r="AT138" s="23"/>
      <c r="AU138" s="18"/>
      <c r="AV138" s="18"/>
      <c r="AW138" s="18"/>
      <c r="AX138" s="18"/>
      <c r="AY138" s="18"/>
      <c r="AZ138" s="23"/>
      <c r="BA138" s="18"/>
      <c r="BB138" s="18"/>
      <c r="BC138" s="18"/>
      <c r="BD138" s="18"/>
      <c r="BE138" s="18"/>
      <c r="BF138" s="18"/>
      <c r="BG138" s="18"/>
      <c r="BH138" s="18"/>
      <c r="BI138" s="18"/>
      <c r="BJ138" s="18"/>
      <c r="BK138" s="18"/>
      <c r="BL138" s="18"/>
      <c r="BM138" s="18"/>
      <c r="BN138" s="18"/>
    </row>
    <row r="139" spans="1:66" ht="14.25" hidden="1" customHeight="1" x14ac:dyDescent="0.25">
      <c r="A139" s="18"/>
      <c r="B139" s="18"/>
      <c r="C139" s="18"/>
      <c r="D139" s="18"/>
      <c r="E139" s="18"/>
      <c r="F139" s="18"/>
      <c r="G139" s="18"/>
      <c r="H139" s="18"/>
      <c r="I139" s="18"/>
      <c r="J139" s="18"/>
      <c r="K139" s="18"/>
      <c r="L139" s="18"/>
      <c r="M139" s="18"/>
      <c r="N139" s="18"/>
      <c r="O139" s="18"/>
      <c r="P139" s="18"/>
      <c r="Q139" s="18"/>
      <c r="R139" s="18"/>
      <c r="S139" s="18"/>
      <c r="T139" s="18"/>
      <c r="U139" s="18"/>
      <c r="V139" s="18"/>
      <c r="W139" s="18"/>
      <c r="X139" s="18"/>
      <c r="Y139" s="18"/>
      <c r="Z139" s="18"/>
      <c r="AA139" s="18"/>
      <c r="AB139" s="18"/>
      <c r="AC139" s="18"/>
      <c r="AE139" s="18"/>
      <c r="AF139" s="18"/>
      <c r="AG139" s="18"/>
      <c r="AH139" s="18"/>
      <c r="AI139" s="18"/>
      <c r="AJ139" s="18"/>
      <c r="AK139" s="18"/>
      <c r="AL139" s="18"/>
      <c r="AM139" s="18"/>
      <c r="AN139" s="18"/>
      <c r="AO139" s="18"/>
      <c r="AP139" s="18"/>
      <c r="AQ139" s="18"/>
      <c r="AR139" s="18"/>
      <c r="AS139" s="18"/>
      <c r="AT139" s="23"/>
      <c r="AU139" s="18"/>
      <c r="AV139" s="18"/>
      <c r="AW139" s="18"/>
      <c r="AX139" s="18"/>
      <c r="AY139" s="18"/>
      <c r="AZ139" s="23"/>
      <c r="BA139" s="18"/>
      <c r="BB139" s="18"/>
      <c r="BC139" s="18"/>
      <c r="BD139" s="18"/>
      <c r="BE139" s="18"/>
      <c r="BF139" s="18"/>
      <c r="BG139" s="18"/>
      <c r="BH139" s="18"/>
      <c r="BI139" s="18"/>
      <c r="BJ139" s="18"/>
      <c r="BK139" s="18"/>
      <c r="BL139" s="18"/>
      <c r="BM139" s="18"/>
      <c r="BN139" s="18"/>
    </row>
  </sheetData>
  <mergeCells count="45">
    <mergeCell ref="BI6:BI9"/>
    <mergeCell ref="BE6:BE9"/>
    <mergeCell ref="BD6:BD9"/>
    <mergeCell ref="BC6:BC9"/>
    <mergeCell ref="BG6:BG9"/>
    <mergeCell ref="BF6:BF9"/>
    <mergeCell ref="BJ6:BJ9"/>
    <mergeCell ref="BM5:BN5"/>
    <mergeCell ref="BM6:BM9"/>
    <mergeCell ref="BL6:BL9"/>
    <mergeCell ref="Z7:AA8"/>
    <mergeCell ref="AY7:AZ8"/>
    <mergeCell ref="BA7:BB8"/>
    <mergeCell ref="F6:BB6"/>
    <mergeCell ref="AM7:AN8"/>
    <mergeCell ref="AO7:AP8"/>
    <mergeCell ref="AQ7:AR8"/>
    <mergeCell ref="AS7:AT8"/>
    <mergeCell ref="AU7:AV8"/>
    <mergeCell ref="AB7:AC8"/>
    <mergeCell ref="AE7:AF8"/>
    <mergeCell ref="AG7:AH8"/>
    <mergeCell ref="BN6:BN9"/>
    <mergeCell ref="B45:C45"/>
    <mergeCell ref="R7:S8"/>
    <mergeCell ref="T7:U8"/>
    <mergeCell ref="V7:W8"/>
    <mergeCell ref="N7:O8"/>
    <mergeCell ref="H7:I8"/>
    <mergeCell ref="J7:K8"/>
    <mergeCell ref="L7:M8"/>
    <mergeCell ref="AW7:AX8"/>
    <mergeCell ref="AK7:AL8"/>
    <mergeCell ref="X7:Y8"/>
    <mergeCell ref="P7:Q8"/>
    <mergeCell ref="F7:G8"/>
    <mergeCell ref="BH6:BH9"/>
    <mergeCell ref="BK6:BK9"/>
    <mergeCell ref="D5:E5"/>
    <mergeCell ref="F5:BB5"/>
    <mergeCell ref="B46:D46"/>
    <mergeCell ref="B6:B9"/>
    <mergeCell ref="D6:D9"/>
    <mergeCell ref="E6:E9"/>
    <mergeCell ref="AI7:AJ8"/>
  </mergeCells>
  <pageMargins left="0.7" right="0.7" top="0.75" bottom="0.75" header="0.3" footer="0.3"/>
  <pageSetup paperSize="9" orientation="portrait" verticalDpi="0"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1009"/>
  <sheetViews>
    <sheetView zoomScale="61" zoomScaleNormal="24" workbookViewId="0">
      <pane ySplit="1" topLeftCell="A804" activePane="bottomLeft" state="frozen"/>
      <selection activeCell="M449" sqref="M449"/>
      <selection pane="bottomLeft" activeCell="J2" sqref="J2"/>
    </sheetView>
  </sheetViews>
  <sheetFormatPr defaultRowHeight="15" x14ac:dyDescent="0.25"/>
  <cols>
    <col min="1" max="1" width="14.7109375" bestFit="1" customWidth="1"/>
    <col min="3" max="3" width="15" bestFit="1" customWidth="1"/>
    <col min="5" max="6" width="9.140625" customWidth="1"/>
    <col min="7" max="7" width="14.7109375" customWidth="1"/>
    <col min="8" max="10" width="9.140625" customWidth="1"/>
    <col min="11" max="11" width="17.42578125" customWidth="1"/>
    <col min="12" max="22" width="9.140625" customWidth="1"/>
    <col min="23" max="23" width="9.28515625" customWidth="1"/>
    <col min="24" max="28" width="9.140625" customWidth="1"/>
    <col min="29" max="29" width="17.42578125" bestFit="1" customWidth="1"/>
    <col min="44" max="44" width="9.140625" customWidth="1"/>
  </cols>
  <sheetData>
    <row r="1" spans="1:63" x14ac:dyDescent="0.25">
      <c r="A1" t="s">
        <v>44</v>
      </c>
      <c r="B1" s="49" t="s">
        <v>50</v>
      </c>
      <c r="C1" t="s">
        <v>75</v>
      </c>
      <c r="G1" t="s">
        <v>44</v>
      </c>
      <c r="H1" s="49" t="s">
        <v>50</v>
      </c>
      <c r="I1" t="s">
        <v>48</v>
      </c>
    </row>
    <row r="2" spans="1:63" x14ac:dyDescent="0.25">
      <c r="A2">
        <v>1</v>
      </c>
      <c r="B2" s="82">
        <v>-12</v>
      </c>
      <c r="C2">
        <f>'High Impact User Data'!G10</f>
        <v>2</v>
      </c>
      <c r="G2">
        <v>1</v>
      </c>
      <c r="H2" s="82">
        <v>-12</v>
      </c>
      <c r="I2">
        <f>'High Impact User Data'!F10</f>
        <v>5</v>
      </c>
      <c r="AF2" s="85"/>
      <c r="AG2" s="85"/>
      <c r="AH2" s="85"/>
      <c r="AI2" s="85"/>
      <c r="AJ2" s="85"/>
      <c r="AK2" s="85"/>
      <c r="AL2" s="85"/>
      <c r="AM2" s="85"/>
      <c r="AN2" s="85"/>
      <c r="AO2" s="85"/>
      <c r="AP2" s="85"/>
      <c r="AQ2" s="85"/>
      <c r="AR2" s="85"/>
      <c r="AS2" s="85"/>
      <c r="AT2" s="85"/>
      <c r="AU2" s="85"/>
      <c r="AV2" s="85"/>
      <c r="AW2" s="85"/>
      <c r="AX2" s="85"/>
      <c r="AY2" s="85"/>
      <c r="AZ2" s="85"/>
      <c r="BA2" s="85"/>
      <c r="BB2" s="85"/>
    </row>
    <row r="3" spans="1:63" x14ac:dyDescent="0.25">
      <c r="A3">
        <v>1</v>
      </c>
      <c r="B3" s="82">
        <v>-11</v>
      </c>
      <c r="C3">
        <f>'High Impact User Data'!I10</f>
        <v>1</v>
      </c>
      <c r="G3">
        <v>1</v>
      </c>
      <c r="H3" s="82">
        <v>-11</v>
      </c>
      <c r="I3">
        <f>'High Impact User Data'!H10</f>
        <v>4</v>
      </c>
      <c r="AS3">
        <f>'High Impact User Data'!G27</f>
        <v>0</v>
      </c>
    </row>
    <row r="4" spans="1:63" x14ac:dyDescent="0.25">
      <c r="A4">
        <v>1</v>
      </c>
      <c r="B4" s="82">
        <v>-10</v>
      </c>
      <c r="C4">
        <f>'High Impact User Data'!K10</f>
        <v>0</v>
      </c>
      <c r="G4">
        <v>1</v>
      </c>
      <c r="H4" s="82">
        <v>-10</v>
      </c>
      <c r="I4">
        <f>'High Impact User Data'!J10</f>
        <v>5</v>
      </c>
      <c r="AS4">
        <f>'High Impact User Data'!I27</f>
        <v>0</v>
      </c>
    </row>
    <row r="5" spans="1:63" x14ac:dyDescent="0.25">
      <c r="A5">
        <v>1</v>
      </c>
      <c r="B5" s="82">
        <v>-9</v>
      </c>
      <c r="C5">
        <f>'High Impact User Data'!O10</f>
        <v>1</v>
      </c>
      <c r="G5">
        <v>1</v>
      </c>
      <c r="H5" s="82">
        <v>-9</v>
      </c>
      <c r="I5">
        <f>'High Impact User Data'!N10</f>
        <v>3</v>
      </c>
      <c r="AS5">
        <f>'High Impact User Data'!K27</f>
        <v>0</v>
      </c>
    </row>
    <row r="6" spans="1:63" x14ac:dyDescent="0.25">
      <c r="A6">
        <v>1</v>
      </c>
      <c r="B6" s="82">
        <v>-8</v>
      </c>
      <c r="C6">
        <f>'High Impact User Data'!O10</f>
        <v>1</v>
      </c>
      <c r="G6">
        <v>1</v>
      </c>
      <c r="H6" s="82">
        <v>-8</v>
      </c>
      <c r="I6">
        <f>'High Impact User Data'!N10</f>
        <v>3</v>
      </c>
      <c r="Q6" s="138"/>
      <c r="S6" s="138"/>
      <c r="U6" s="138"/>
      <c r="W6" s="138"/>
      <c r="Y6" s="138"/>
      <c r="AA6" s="138"/>
      <c r="AC6" s="138"/>
      <c r="AE6" s="138"/>
      <c r="AG6" s="138"/>
      <c r="AI6" s="138"/>
      <c r="AK6" s="138"/>
      <c r="AM6" s="138"/>
      <c r="AO6" s="138"/>
      <c r="AQ6" s="138"/>
      <c r="AS6" s="138"/>
      <c r="AU6" s="138"/>
      <c r="AW6" s="138"/>
      <c r="AY6" s="138"/>
      <c r="BA6" s="138"/>
      <c r="BC6" s="138"/>
      <c r="BE6" s="138"/>
      <c r="BG6" s="138"/>
      <c r="BI6" s="138"/>
      <c r="BK6" s="138"/>
    </row>
    <row r="7" spans="1:63" x14ac:dyDescent="0.25">
      <c r="A7">
        <v>1</v>
      </c>
      <c r="B7" s="82">
        <v>-7</v>
      </c>
      <c r="C7">
        <f>'High Impact User Data'!Q10</f>
        <v>0</v>
      </c>
      <c r="G7">
        <v>1</v>
      </c>
      <c r="H7" s="82">
        <v>-7</v>
      </c>
      <c r="I7">
        <f>'High Impact User Data'!P10</f>
        <v>5</v>
      </c>
      <c r="Q7" s="138"/>
      <c r="S7" s="138"/>
      <c r="U7" s="138"/>
      <c r="W7" s="138"/>
      <c r="Y7" s="138"/>
      <c r="AA7" s="138"/>
      <c r="AC7" s="138"/>
      <c r="AE7" s="138"/>
      <c r="AG7" s="138"/>
      <c r="AI7" s="138"/>
      <c r="AK7" s="138"/>
      <c r="AM7" s="138"/>
      <c r="AO7" s="138"/>
      <c r="AQ7" s="138"/>
      <c r="AS7" s="138"/>
      <c r="AU7" s="138"/>
      <c r="AW7" s="138"/>
      <c r="AY7" s="138"/>
      <c r="BA7" s="138"/>
      <c r="BC7" s="138"/>
      <c r="BE7" s="138"/>
      <c r="BG7" s="138"/>
      <c r="BI7" s="138"/>
      <c r="BK7" s="138"/>
    </row>
    <row r="8" spans="1:63" x14ac:dyDescent="0.25">
      <c r="A8">
        <v>1</v>
      </c>
      <c r="B8" s="82">
        <v>-6</v>
      </c>
      <c r="C8">
        <f>'High Impact User Data'!S10</f>
        <v>2</v>
      </c>
      <c r="G8">
        <v>1</v>
      </c>
      <c r="H8" s="82">
        <v>-6</v>
      </c>
      <c r="I8">
        <f>'High Impact User Data'!R10</f>
        <v>6</v>
      </c>
      <c r="Q8" s="138"/>
      <c r="S8" s="138"/>
      <c r="U8" s="138"/>
      <c r="W8" s="138"/>
      <c r="Y8" s="138"/>
      <c r="AA8" s="138"/>
      <c r="AC8" s="138"/>
      <c r="AE8" s="138"/>
      <c r="AG8" s="138"/>
      <c r="AI8" s="138"/>
      <c r="AK8" s="138"/>
      <c r="AM8" s="138"/>
      <c r="AO8" s="138"/>
      <c r="AQ8" s="138"/>
      <c r="AS8" s="138"/>
      <c r="AU8" s="138"/>
      <c r="AW8" s="138"/>
      <c r="AY8" s="138"/>
      <c r="BA8" s="138"/>
      <c r="BC8" s="138"/>
      <c r="BE8" s="138"/>
      <c r="BG8" s="138"/>
      <c r="BI8" s="138"/>
      <c r="BK8" s="138"/>
    </row>
    <row r="9" spans="1:63" x14ac:dyDescent="0.25">
      <c r="A9">
        <v>1</v>
      </c>
      <c r="B9" s="82">
        <v>-5</v>
      </c>
      <c r="C9">
        <f>'High Impact User Data'!U10</f>
        <v>1</v>
      </c>
      <c r="G9">
        <v>1</v>
      </c>
      <c r="H9" s="82">
        <v>-5</v>
      </c>
      <c r="I9">
        <f>'High Impact User Data'!T10</f>
        <v>5</v>
      </c>
      <c r="Q9" s="138"/>
      <c r="S9" s="138"/>
      <c r="U9" s="138"/>
      <c r="W9" s="138"/>
      <c r="Y9" s="138"/>
      <c r="AA9" s="138"/>
      <c r="AC9" s="138"/>
      <c r="AE9" s="138"/>
      <c r="AG9" s="138"/>
      <c r="AI9" s="138"/>
      <c r="AK9" s="138"/>
      <c r="AM9" s="138"/>
      <c r="AO9" s="138"/>
      <c r="AQ9" s="138"/>
      <c r="AS9" s="138"/>
      <c r="AU9" s="138"/>
      <c r="AW9" s="138"/>
      <c r="AY9" s="138"/>
      <c r="BA9" s="138"/>
      <c r="BC9" s="138"/>
      <c r="BE9" s="138"/>
      <c r="BG9" s="138"/>
      <c r="BI9" s="138"/>
      <c r="BK9" s="138"/>
    </row>
    <row r="10" spans="1:63" x14ac:dyDescent="0.25">
      <c r="A10">
        <v>1</v>
      </c>
      <c r="B10" s="82">
        <v>-4</v>
      </c>
      <c r="C10">
        <f>'High Impact User Data'!W10</f>
        <v>0</v>
      </c>
      <c r="G10">
        <v>1</v>
      </c>
      <c r="H10" s="82">
        <v>-4</v>
      </c>
      <c r="I10">
        <f>'High Impact User Data'!V10</f>
        <v>4</v>
      </c>
      <c r="Q10" s="138"/>
      <c r="S10" s="138"/>
      <c r="U10" s="138"/>
      <c r="W10" s="138"/>
      <c r="Y10" s="138"/>
      <c r="AA10" s="138"/>
      <c r="AC10" s="138"/>
      <c r="AE10" s="138"/>
      <c r="AG10" s="138"/>
      <c r="AI10" s="138"/>
      <c r="AK10" s="138"/>
      <c r="AM10" s="138"/>
      <c r="AO10" s="138"/>
      <c r="AQ10" s="138"/>
      <c r="AS10" s="138"/>
      <c r="AU10" s="138"/>
      <c r="AW10" s="138"/>
      <c r="AY10" s="138"/>
      <c r="BA10" s="138"/>
      <c r="BC10" s="138"/>
      <c r="BE10" s="138"/>
      <c r="BG10" s="138"/>
      <c r="BI10" s="138"/>
      <c r="BK10" s="138"/>
    </row>
    <row r="11" spans="1:63" x14ac:dyDescent="0.25">
      <c r="A11">
        <v>1</v>
      </c>
      <c r="B11" s="82">
        <v>-3</v>
      </c>
      <c r="C11">
        <f>'High Impact User Data'!Y10</f>
        <v>0</v>
      </c>
      <c r="G11">
        <v>1</v>
      </c>
      <c r="H11" s="82">
        <v>-3</v>
      </c>
      <c r="I11">
        <f>'High Impact User Data'!X10</f>
        <v>4</v>
      </c>
      <c r="Q11" s="138"/>
      <c r="S11" s="138"/>
      <c r="U11" s="138"/>
      <c r="W11" s="138"/>
      <c r="Y11" s="138"/>
      <c r="AA11" s="138"/>
      <c r="AC11" s="138"/>
      <c r="AE11" s="138"/>
      <c r="AG11" s="138"/>
      <c r="AI11" s="138"/>
      <c r="AK11" s="138"/>
      <c r="AM11" s="138"/>
      <c r="AO11" s="138"/>
      <c r="AQ11" s="138"/>
      <c r="AS11" s="138"/>
      <c r="AU11" s="138"/>
      <c r="AW11" s="138"/>
      <c r="AY11" s="138"/>
      <c r="BA11" s="138"/>
      <c r="BC11" s="138"/>
      <c r="BE11" s="138"/>
      <c r="BG11" s="138"/>
      <c r="BI11" s="138"/>
      <c r="BK11" s="138"/>
    </row>
    <row r="12" spans="1:63" x14ac:dyDescent="0.25">
      <c r="A12">
        <v>1</v>
      </c>
      <c r="B12" s="82">
        <v>-2</v>
      </c>
      <c r="C12">
        <f>'High Impact User Data'!AA10</f>
        <v>1</v>
      </c>
      <c r="G12">
        <v>1</v>
      </c>
      <c r="H12" s="82">
        <v>-2</v>
      </c>
      <c r="I12">
        <f>'High Impact User Data'!Z10</f>
        <v>5</v>
      </c>
      <c r="Q12" s="138"/>
      <c r="S12" s="138"/>
      <c r="U12" s="138"/>
      <c r="W12" s="138"/>
      <c r="Y12" s="138"/>
      <c r="AA12" s="138"/>
      <c r="AC12" s="138"/>
      <c r="AE12" s="138"/>
      <c r="AG12" s="138"/>
      <c r="AI12" s="138"/>
      <c r="AK12" s="138"/>
      <c r="AM12" s="138"/>
      <c r="AO12" s="138"/>
      <c r="AQ12" s="138"/>
      <c r="AS12" s="138"/>
      <c r="AU12" s="138"/>
      <c r="AW12" s="138"/>
      <c r="AY12" s="138"/>
      <c r="BA12" s="138"/>
      <c r="BC12" s="138"/>
      <c r="BE12" s="138"/>
      <c r="BG12" s="138"/>
      <c r="BI12" s="138"/>
      <c r="BK12" s="138"/>
    </row>
    <row r="13" spans="1:63" x14ac:dyDescent="0.25">
      <c r="A13">
        <v>1</v>
      </c>
      <c r="B13" s="82">
        <v>-1</v>
      </c>
      <c r="C13">
        <f>'High Impact User Data'!AC10</f>
        <v>0</v>
      </c>
      <c r="G13">
        <v>1</v>
      </c>
      <c r="H13" s="82">
        <v>-1</v>
      </c>
      <c r="I13">
        <f>'High Impact User Data'!AB10</f>
        <v>6</v>
      </c>
      <c r="Q13" s="138"/>
      <c r="S13" s="138"/>
      <c r="U13" s="138"/>
      <c r="W13" s="138"/>
      <c r="Y13" s="138"/>
      <c r="AA13" s="138"/>
      <c r="AC13" s="138"/>
      <c r="AE13" s="138"/>
      <c r="AG13" s="138"/>
      <c r="AI13" s="138"/>
      <c r="AK13" s="138"/>
      <c r="AM13" s="138"/>
      <c r="AO13" s="138"/>
      <c r="AQ13" s="138"/>
      <c r="AS13" s="138"/>
      <c r="AU13" s="138"/>
      <c r="AW13" s="138"/>
      <c r="AY13" s="138"/>
      <c r="BA13" s="138"/>
      <c r="BC13" s="138"/>
      <c r="BE13" s="138"/>
      <c r="BG13" s="138"/>
      <c r="BI13" s="138"/>
      <c r="BK13" s="138"/>
    </row>
    <row r="14" spans="1:63" x14ac:dyDescent="0.25">
      <c r="A14">
        <v>1</v>
      </c>
      <c r="B14" s="82">
        <v>1</v>
      </c>
      <c r="C14">
        <f>'High Impact User Data'!AF10</f>
        <v>1</v>
      </c>
      <c r="G14">
        <v>1</v>
      </c>
      <c r="H14" s="82">
        <v>1</v>
      </c>
      <c r="I14">
        <f>'High Impact User Data'!AE10</f>
        <v>4</v>
      </c>
      <c r="Q14" s="138"/>
      <c r="S14" s="138"/>
      <c r="U14" s="138"/>
      <c r="W14" s="138"/>
      <c r="Y14" s="138"/>
      <c r="AA14" s="138"/>
      <c r="AC14" s="138"/>
      <c r="AE14" s="138"/>
      <c r="AG14" s="138"/>
      <c r="AI14" s="138"/>
      <c r="AK14" s="138"/>
      <c r="AM14" s="138"/>
      <c r="AO14" s="138"/>
      <c r="AQ14" s="138"/>
      <c r="AS14" s="138"/>
      <c r="AU14" s="138"/>
      <c r="AW14" s="138"/>
      <c r="AY14" s="138"/>
      <c r="BA14" s="138"/>
      <c r="BC14" s="138"/>
      <c r="BE14" s="138"/>
      <c r="BG14" s="138"/>
      <c r="BI14" s="138"/>
      <c r="BK14" s="138"/>
    </row>
    <row r="15" spans="1:63" x14ac:dyDescent="0.25">
      <c r="A15">
        <v>1</v>
      </c>
      <c r="B15" s="82">
        <v>2</v>
      </c>
      <c r="C15" s="80">
        <f>'High Impact User Data'!AH10</f>
        <v>0</v>
      </c>
      <c r="G15">
        <v>1</v>
      </c>
      <c r="H15" s="82">
        <v>2</v>
      </c>
      <c r="I15" s="80">
        <f>'High Impact User Data'!AG10</f>
        <v>4</v>
      </c>
      <c r="Q15" s="138"/>
      <c r="S15" s="138"/>
      <c r="U15" s="138"/>
      <c r="W15" s="138"/>
      <c r="Y15" s="138"/>
      <c r="AA15" s="138"/>
      <c r="AC15" s="138"/>
      <c r="AE15" s="138"/>
      <c r="AG15" s="138"/>
      <c r="AI15" s="138"/>
      <c r="AK15" s="138"/>
      <c r="AM15" s="138"/>
      <c r="AO15" s="138"/>
      <c r="AQ15" s="138"/>
      <c r="AS15" s="138"/>
      <c r="AU15" s="138"/>
      <c r="AW15" s="138"/>
      <c r="AY15" s="138"/>
      <c r="BA15" s="138"/>
      <c r="BC15" s="138"/>
      <c r="BE15" s="138"/>
      <c r="BG15" s="138"/>
      <c r="BI15" s="138"/>
      <c r="BK15" s="138"/>
    </row>
    <row r="16" spans="1:63" x14ac:dyDescent="0.25">
      <c r="A16">
        <v>1</v>
      </c>
      <c r="B16" s="82">
        <v>3</v>
      </c>
      <c r="C16" s="80">
        <f>'High Impact User Data'!AJ10</f>
        <v>0</v>
      </c>
      <c r="G16">
        <v>1</v>
      </c>
      <c r="H16" s="82">
        <v>3</v>
      </c>
      <c r="I16" s="80">
        <f>'High Impact User Data'!AI10</f>
        <v>3</v>
      </c>
      <c r="Q16" s="138"/>
      <c r="S16" s="138"/>
      <c r="U16" s="138"/>
      <c r="W16" s="138"/>
      <c r="Y16" s="138"/>
      <c r="AA16" s="138"/>
      <c r="AC16" s="138"/>
      <c r="AE16" s="138"/>
      <c r="AG16" s="138"/>
      <c r="AI16" s="138"/>
      <c r="AK16" s="138"/>
      <c r="AM16" s="138"/>
      <c r="AO16" s="138"/>
      <c r="AQ16" s="138"/>
      <c r="AS16" s="138"/>
      <c r="AU16" s="138"/>
      <c r="AW16" s="138"/>
      <c r="AY16" s="138"/>
      <c r="BA16" s="138"/>
      <c r="BC16" s="138"/>
      <c r="BE16" s="138"/>
      <c r="BG16" s="138"/>
      <c r="BI16" s="138"/>
      <c r="BK16" s="138"/>
    </row>
    <row r="17" spans="1:63" x14ac:dyDescent="0.25">
      <c r="A17">
        <v>1</v>
      </c>
      <c r="B17" s="82">
        <v>4</v>
      </c>
      <c r="C17" s="80">
        <f>'High Impact User Data'!AL10</f>
        <v>0</v>
      </c>
      <c r="G17">
        <v>1</v>
      </c>
      <c r="H17" s="82">
        <v>4</v>
      </c>
      <c r="I17" s="80">
        <f>'High Impact User Data'!AK10</f>
        <v>4</v>
      </c>
      <c r="Q17" s="138"/>
      <c r="S17" s="138"/>
      <c r="U17" s="138"/>
      <c r="W17" s="138"/>
      <c r="Y17" s="138"/>
      <c r="AA17" s="138"/>
      <c r="AC17" s="138"/>
      <c r="AE17" s="138"/>
      <c r="AG17" s="138"/>
      <c r="AI17" s="138"/>
      <c r="AK17" s="138"/>
      <c r="AM17" s="138"/>
      <c r="AO17" s="138"/>
      <c r="AQ17" s="138"/>
      <c r="AS17" s="138"/>
      <c r="AU17" s="138"/>
      <c r="AW17" s="138"/>
      <c r="AY17" s="138"/>
      <c r="BA17" s="138"/>
      <c r="BC17" s="138"/>
      <c r="BE17" s="138"/>
      <c r="BG17" s="138"/>
      <c r="BI17" s="138"/>
      <c r="BK17" s="138"/>
    </row>
    <row r="18" spans="1:63" x14ac:dyDescent="0.25">
      <c r="A18">
        <v>1</v>
      </c>
      <c r="B18" s="82">
        <v>5</v>
      </c>
      <c r="C18" s="80">
        <f>'High Impact User Data'!AN10</f>
        <v>0</v>
      </c>
      <c r="G18">
        <v>1</v>
      </c>
      <c r="H18" s="82">
        <v>5</v>
      </c>
      <c r="I18" s="80">
        <f>'High Impact User Data'!AM10</f>
        <v>3</v>
      </c>
      <c r="Q18" s="138"/>
      <c r="S18" s="138"/>
      <c r="U18" s="138"/>
      <c r="W18" s="138"/>
      <c r="Y18" s="138"/>
      <c r="AA18" s="138"/>
      <c r="AC18" s="138"/>
      <c r="AE18" s="138"/>
      <c r="AG18" s="138"/>
      <c r="AI18" s="138"/>
      <c r="AK18" s="138"/>
      <c r="AM18" s="138"/>
      <c r="AO18" s="138"/>
      <c r="AQ18" s="138"/>
      <c r="AS18" s="138"/>
      <c r="AU18" s="138"/>
      <c r="AW18" s="138"/>
      <c r="AY18" s="138"/>
      <c r="BA18" s="138"/>
      <c r="BC18" s="138"/>
      <c r="BE18" s="138"/>
      <c r="BG18" s="138"/>
      <c r="BI18" s="138"/>
      <c r="BK18" s="138"/>
    </row>
    <row r="19" spans="1:63" x14ac:dyDescent="0.25">
      <c r="A19">
        <v>1</v>
      </c>
      <c r="B19" s="82">
        <v>6</v>
      </c>
      <c r="C19" s="80">
        <f>'High Impact User Data'!AP10</f>
        <v>0</v>
      </c>
      <c r="G19">
        <v>1</v>
      </c>
      <c r="H19" s="82">
        <v>6</v>
      </c>
      <c r="I19" s="80">
        <f>'High Impact User Data'!AO10</f>
        <v>4</v>
      </c>
      <c r="Q19" s="138"/>
      <c r="S19" s="138"/>
      <c r="U19" s="138"/>
      <c r="W19" s="138"/>
      <c r="Y19" s="138"/>
      <c r="AA19" s="138"/>
      <c r="AC19" s="138"/>
      <c r="AE19" s="138"/>
      <c r="AG19" s="138"/>
      <c r="AI19" s="138"/>
      <c r="AK19" s="138"/>
      <c r="AM19" s="138"/>
      <c r="AO19" s="138"/>
      <c r="AQ19" s="138"/>
      <c r="AS19" s="138"/>
      <c r="AU19" s="138"/>
      <c r="AW19" s="138"/>
      <c r="AY19" s="138"/>
      <c r="BA19" s="138"/>
      <c r="BC19" s="138"/>
      <c r="BE19" s="138"/>
      <c r="BG19" s="138"/>
      <c r="BI19" s="138"/>
      <c r="BK19" s="138"/>
    </row>
    <row r="20" spans="1:63" x14ac:dyDescent="0.25">
      <c r="A20">
        <v>1</v>
      </c>
      <c r="B20" s="82">
        <v>7</v>
      </c>
      <c r="C20" s="80">
        <f>'High Impact User Data'!AR10</f>
        <v>0</v>
      </c>
      <c r="G20">
        <v>1</v>
      </c>
      <c r="H20" s="82">
        <v>7</v>
      </c>
      <c r="I20" s="80">
        <f>'High Impact User Data'!AQ10</f>
        <v>2</v>
      </c>
      <c r="Q20" s="138"/>
      <c r="S20" s="138"/>
      <c r="U20" s="138"/>
      <c r="W20" s="138"/>
      <c r="Y20" s="138"/>
      <c r="AA20" s="138"/>
      <c r="AC20" s="138"/>
      <c r="AE20" s="138"/>
      <c r="AG20" s="138"/>
      <c r="AI20" s="138"/>
      <c r="AK20" s="138"/>
      <c r="AM20" s="138"/>
      <c r="AO20" s="138"/>
      <c r="AQ20" s="138"/>
      <c r="AS20" s="138"/>
      <c r="AU20" s="138"/>
      <c r="AW20" s="138"/>
      <c r="AY20" s="138"/>
      <c r="BA20" s="138"/>
      <c r="BC20" s="138"/>
      <c r="BE20" s="138"/>
      <c r="BG20" s="138"/>
      <c r="BI20" s="138"/>
      <c r="BK20" s="138"/>
    </row>
    <row r="21" spans="1:63" x14ac:dyDescent="0.25">
      <c r="A21">
        <v>1</v>
      </c>
      <c r="B21" s="82">
        <v>8</v>
      </c>
      <c r="C21" s="80">
        <f>'High Impact User Data'!AT10</f>
        <v>0</v>
      </c>
      <c r="G21">
        <v>1</v>
      </c>
      <c r="H21" s="82">
        <v>8</v>
      </c>
      <c r="I21" s="80">
        <f>'High Impact User Data'!AS10</f>
        <v>2</v>
      </c>
      <c r="Q21" s="138"/>
      <c r="S21" s="138"/>
      <c r="U21" s="138"/>
      <c r="W21" s="138"/>
      <c r="Y21" s="138"/>
      <c r="AA21" s="138"/>
      <c r="AC21" s="138"/>
      <c r="AE21" s="138"/>
      <c r="AG21" s="138"/>
      <c r="AI21" s="138"/>
      <c r="AK21" s="138"/>
      <c r="AM21" s="138"/>
      <c r="AO21" s="138"/>
      <c r="AQ21" s="138"/>
      <c r="AS21" s="138"/>
      <c r="AU21" s="138"/>
      <c r="AW21" s="138"/>
      <c r="AY21" s="138"/>
      <c r="BA21" s="138"/>
      <c r="BC21" s="138"/>
      <c r="BE21" s="138"/>
      <c r="BG21" s="138"/>
      <c r="BI21" s="138"/>
      <c r="BK21" s="138"/>
    </row>
    <row r="22" spans="1:63" x14ac:dyDescent="0.25">
      <c r="A22">
        <v>1</v>
      </c>
      <c r="B22" s="82">
        <v>9</v>
      </c>
      <c r="C22" s="80">
        <f>'High Impact User Data'!AV10</f>
        <v>0</v>
      </c>
      <c r="G22">
        <v>1</v>
      </c>
      <c r="H22" s="82">
        <v>9</v>
      </c>
      <c r="I22" s="80">
        <f>'High Impact User Data'!AU10</f>
        <v>3</v>
      </c>
      <c r="Q22" s="138"/>
      <c r="S22" s="138"/>
      <c r="U22" s="138"/>
      <c r="W22" s="138"/>
      <c r="Y22" s="138"/>
      <c r="AA22" s="138"/>
      <c r="AC22" s="138"/>
      <c r="AE22" s="138"/>
      <c r="AG22" s="138"/>
      <c r="AI22" s="138"/>
      <c r="AK22" s="138"/>
      <c r="AM22" s="138"/>
      <c r="AO22" s="138"/>
      <c r="AQ22" s="138"/>
      <c r="AS22" s="138"/>
      <c r="AU22" s="138"/>
      <c r="AW22" s="138"/>
      <c r="AY22" s="138"/>
      <c r="BA22" s="138"/>
      <c r="BC22" s="138"/>
      <c r="BE22" s="138"/>
      <c r="BG22" s="138"/>
      <c r="BI22" s="138"/>
      <c r="BK22" s="138"/>
    </row>
    <row r="23" spans="1:63" x14ac:dyDescent="0.25">
      <c r="A23">
        <v>1</v>
      </c>
      <c r="B23" s="82">
        <v>10</v>
      </c>
      <c r="C23" s="80">
        <f>'High Impact User Data'!AX10</f>
        <v>0</v>
      </c>
      <c r="G23">
        <v>1</v>
      </c>
      <c r="H23" s="82">
        <v>10</v>
      </c>
      <c r="I23" s="80">
        <f>'High Impact User Data'!AW10</f>
        <v>2</v>
      </c>
      <c r="Q23" s="138"/>
      <c r="S23" s="138"/>
      <c r="U23" s="138"/>
      <c r="W23" s="138"/>
      <c r="Y23" s="138"/>
      <c r="AA23" s="138"/>
      <c r="AC23" s="138"/>
      <c r="AE23" s="138"/>
      <c r="AG23" s="138"/>
      <c r="AI23" s="138"/>
      <c r="AK23" s="138"/>
      <c r="AM23" s="138"/>
      <c r="AO23" s="138"/>
      <c r="AQ23" s="138"/>
      <c r="AS23" s="138"/>
      <c r="AU23" s="138"/>
      <c r="AW23" s="138"/>
      <c r="AY23" s="138"/>
      <c r="BA23" s="138"/>
      <c r="BC23" s="138"/>
      <c r="BE23" s="138"/>
      <c r="BG23" s="138"/>
      <c r="BI23" s="138"/>
      <c r="BK23" s="138"/>
    </row>
    <row r="24" spans="1:63" x14ac:dyDescent="0.25">
      <c r="A24">
        <v>1</v>
      </c>
      <c r="B24" s="82">
        <v>11</v>
      </c>
      <c r="C24" s="80">
        <f>'High Impact User Data'!AZ10</f>
        <v>0</v>
      </c>
      <c r="G24">
        <v>1</v>
      </c>
      <c r="H24" s="82">
        <v>11</v>
      </c>
      <c r="I24" s="80">
        <f>'High Impact User Data'!AY10</f>
        <v>3</v>
      </c>
      <c r="Q24" s="138"/>
      <c r="S24" s="138"/>
      <c r="U24" s="138"/>
      <c r="W24" s="138"/>
      <c r="Y24" s="138"/>
      <c r="AA24" s="138"/>
      <c r="AC24" s="138"/>
      <c r="AE24" s="138"/>
      <c r="AG24" s="138"/>
      <c r="AI24" s="138"/>
      <c r="AK24" s="138"/>
      <c r="AM24" s="138"/>
      <c r="AO24" s="138"/>
      <c r="AQ24" s="138"/>
      <c r="AS24" s="138"/>
      <c r="AU24" s="138"/>
      <c r="AW24" s="138"/>
      <c r="AY24" s="138"/>
      <c r="BA24" s="138"/>
      <c r="BC24" s="138"/>
      <c r="BE24" s="138"/>
      <c r="BG24" s="138"/>
      <c r="BI24" s="138"/>
      <c r="BK24" s="138"/>
    </row>
    <row r="25" spans="1:63" x14ac:dyDescent="0.25">
      <c r="A25">
        <v>1</v>
      </c>
      <c r="B25" s="82">
        <v>12</v>
      </c>
      <c r="C25" s="80">
        <f>'High Impact User Data'!BB10</f>
        <v>0</v>
      </c>
      <c r="G25">
        <v>1</v>
      </c>
      <c r="H25" s="82">
        <v>12</v>
      </c>
      <c r="I25" s="80">
        <f>'High Impact User Data'!BA10</f>
        <v>2</v>
      </c>
      <c r="Q25" s="138"/>
      <c r="S25" s="138"/>
      <c r="U25" s="138"/>
      <c r="W25" s="138"/>
      <c r="Y25" s="138"/>
      <c r="AA25" s="138"/>
      <c r="AC25" s="138"/>
      <c r="AE25" s="138"/>
      <c r="AG25" s="138"/>
      <c r="AI25" s="138"/>
      <c r="AK25" s="138"/>
      <c r="AM25" s="138"/>
      <c r="AO25" s="138"/>
      <c r="AQ25" s="138"/>
      <c r="AS25" s="138"/>
      <c r="AU25" s="138"/>
      <c r="AW25" s="138"/>
      <c r="AY25" s="138"/>
      <c r="BA25" s="138"/>
      <c r="BC25" s="138"/>
      <c r="BE25" s="138"/>
      <c r="BG25" s="138"/>
      <c r="BI25" s="138"/>
      <c r="BK25" s="138"/>
    </row>
    <row r="26" spans="1:63" x14ac:dyDescent="0.25">
      <c r="A26">
        <v>2</v>
      </c>
      <c r="B26" s="82">
        <v>-12</v>
      </c>
      <c r="C26">
        <f>'High Impact User Data'!G11</f>
        <v>0</v>
      </c>
      <c r="G26">
        <v>2</v>
      </c>
      <c r="H26" s="82">
        <v>-12</v>
      </c>
      <c r="I26">
        <f>'High Impact User Data'!F11</f>
        <v>4</v>
      </c>
    </row>
    <row r="27" spans="1:63" x14ac:dyDescent="0.25">
      <c r="A27">
        <v>2</v>
      </c>
      <c r="B27" s="82">
        <v>-11</v>
      </c>
      <c r="C27">
        <f>'High Impact User Data'!I11</f>
        <v>0</v>
      </c>
      <c r="G27">
        <v>2</v>
      </c>
      <c r="H27" s="82">
        <v>-11</v>
      </c>
      <c r="I27">
        <f>'High Impact User Data'!H11</f>
        <v>7</v>
      </c>
    </row>
    <row r="28" spans="1:63" x14ac:dyDescent="0.25">
      <c r="A28">
        <v>2</v>
      </c>
      <c r="B28" s="82">
        <v>-10</v>
      </c>
      <c r="C28">
        <f>'High Impact User Data'!K11</f>
        <v>0</v>
      </c>
      <c r="G28">
        <v>2</v>
      </c>
      <c r="H28" s="82">
        <v>-10</v>
      </c>
      <c r="I28">
        <f>'High Impact User Data'!J11</f>
        <v>6</v>
      </c>
    </row>
    <row r="29" spans="1:63" x14ac:dyDescent="0.25">
      <c r="A29">
        <v>2</v>
      </c>
      <c r="B29" s="82">
        <v>-9</v>
      </c>
      <c r="C29">
        <f>'High Impact User Data'!M11</f>
        <v>0</v>
      </c>
      <c r="E29" s="81"/>
      <c r="G29">
        <v>2</v>
      </c>
      <c r="H29" s="82">
        <v>-9</v>
      </c>
      <c r="I29">
        <f>'High Impact User Data'!L11</f>
        <v>6</v>
      </c>
    </row>
    <row r="30" spans="1:63" x14ac:dyDescent="0.25">
      <c r="A30">
        <v>2</v>
      </c>
      <c r="B30" s="82">
        <v>-8</v>
      </c>
      <c r="C30">
        <f>'High Impact User Data'!O11</f>
        <v>1</v>
      </c>
      <c r="E30" s="81"/>
      <c r="G30">
        <v>2</v>
      </c>
      <c r="H30" s="82">
        <v>-8</v>
      </c>
      <c r="I30">
        <f>'High Impact User Data'!N11</f>
        <v>4</v>
      </c>
    </row>
    <row r="31" spans="1:63" ht="15.75" customHeight="1" x14ac:dyDescent="0.25">
      <c r="A31">
        <v>2</v>
      </c>
      <c r="B31" s="82">
        <v>-7</v>
      </c>
      <c r="C31">
        <f>'High Impact User Data'!Q11</f>
        <v>1</v>
      </c>
      <c r="E31" s="81"/>
      <c r="G31">
        <v>2</v>
      </c>
      <c r="H31" s="82">
        <v>-7</v>
      </c>
      <c r="I31">
        <f>'High Impact User Data'!P11</f>
        <v>3</v>
      </c>
    </row>
    <row r="32" spans="1:63" x14ac:dyDescent="0.25">
      <c r="A32">
        <v>2</v>
      </c>
      <c r="B32" s="82">
        <v>-6</v>
      </c>
      <c r="C32">
        <f>'High Impact User Data'!S11</f>
        <v>1</v>
      </c>
      <c r="E32" s="81"/>
      <c r="G32">
        <v>2</v>
      </c>
      <c r="H32" s="82">
        <v>-6</v>
      </c>
      <c r="I32">
        <f>'High Impact User Data'!R11</f>
        <v>1</v>
      </c>
    </row>
    <row r="33" spans="1:12" x14ac:dyDescent="0.25">
      <c r="A33">
        <v>2</v>
      </c>
      <c r="B33" s="82">
        <v>-5</v>
      </c>
      <c r="C33">
        <f>'High Impact User Data'!U11</f>
        <v>0</v>
      </c>
      <c r="E33" s="81"/>
      <c r="G33">
        <v>2</v>
      </c>
      <c r="H33" s="82">
        <v>-5</v>
      </c>
      <c r="I33">
        <f>'High Impact User Data'!T11</f>
        <v>4</v>
      </c>
    </row>
    <row r="34" spans="1:12" x14ac:dyDescent="0.25">
      <c r="A34">
        <v>2</v>
      </c>
      <c r="B34" s="82">
        <v>-4</v>
      </c>
      <c r="C34">
        <f>'High Impact User Data'!W11</f>
        <v>0</v>
      </c>
      <c r="E34" s="81"/>
      <c r="G34">
        <v>2</v>
      </c>
      <c r="H34" s="82">
        <v>-4</v>
      </c>
      <c r="I34">
        <f>'High Impact User Data'!V11</f>
        <v>6</v>
      </c>
    </row>
    <row r="35" spans="1:12" x14ac:dyDescent="0.25">
      <c r="A35">
        <v>2</v>
      </c>
      <c r="B35" s="82">
        <v>-3</v>
      </c>
      <c r="C35">
        <f>'High Impact User Data'!Y11</f>
        <v>0</v>
      </c>
      <c r="E35" s="81"/>
      <c r="G35">
        <v>2</v>
      </c>
      <c r="H35" s="82">
        <v>-3</v>
      </c>
      <c r="I35">
        <f>'High Impact User Data'!X11</f>
        <v>5</v>
      </c>
    </row>
    <row r="36" spans="1:12" x14ac:dyDescent="0.25">
      <c r="A36">
        <v>2</v>
      </c>
      <c r="B36" s="82">
        <v>-2</v>
      </c>
      <c r="C36">
        <f>'High Impact User Data'!AA11</f>
        <v>0</v>
      </c>
      <c r="E36" s="81"/>
      <c r="G36">
        <v>2</v>
      </c>
      <c r="H36" s="82">
        <v>-2</v>
      </c>
      <c r="I36">
        <f>'High Impact User Data'!Z11</f>
        <v>4</v>
      </c>
    </row>
    <row r="37" spans="1:12" x14ac:dyDescent="0.25">
      <c r="A37">
        <v>2</v>
      </c>
      <c r="B37" s="82">
        <v>-1</v>
      </c>
      <c r="C37">
        <f>'High Impact User Data'!AC11</f>
        <v>0</v>
      </c>
      <c r="E37" s="81"/>
      <c r="G37">
        <v>2</v>
      </c>
      <c r="H37" s="82">
        <v>-1</v>
      </c>
      <c r="I37">
        <f>'High Impact User Data'!AB11</f>
        <v>4</v>
      </c>
    </row>
    <row r="38" spans="1:12" x14ac:dyDescent="0.25">
      <c r="A38">
        <v>2</v>
      </c>
      <c r="B38" s="82">
        <v>1</v>
      </c>
      <c r="C38">
        <f>'High Impact User Data'!AF11</f>
        <v>0</v>
      </c>
      <c r="E38" s="81"/>
      <c r="G38">
        <v>2</v>
      </c>
      <c r="H38" s="82">
        <v>1</v>
      </c>
      <c r="I38">
        <f>'High Impact User Data'!AE11</f>
        <v>6</v>
      </c>
    </row>
    <row r="39" spans="1:12" x14ac:dyDescent="0.25">
      <c r="A39">
        <v>2</v>
      </c>
      <c r="B39" s="82">
        <v>2</v>
      </c>
      <c r="C39">
        <f>'High Impact User Data'!AH11</f>
        <v>0</v>
      </c>
      <c r="E39" s="81"/>
      <c r="G39">
        <v>2</v>
      </c>
      <c r="H39" s="82">
        <v>2</v>
      </c>
      <c r="I39">
        <f>'High Impact User Data'!AG11</f>
        <v>7</v>
      </c>
    </row>
    <row r="40" spans="1:12" x14ac:dyDescent="0.25">
      <c r="A40">
        <v>2</v>
      </c>
      <c r="B40" s="82">
        <v>3</v>
      </c>
      <c r="C40">
        <f>'High Impact User Data'!AJ11</f>
        <v>0</v>
      </c>
      <c r="E40" s="81"/>
      <c r="G40">
        <v>2</v>
      </c>
      <c r="H40" s="82">
        <v>3</v>
      </c>
      <c r="I40">
        <f>'High Impact User Data'!AI11</f>
        <v>7</v>
      </c>
    </row>
    <row r="41" spans="1:12" x14ac:dyDescent="0.25">
      <c r="A41">
        <v>2</v>
      </c>
      <c r="B41" s="82">
        <v>4</v>
      </c>
      <c r="C41">
        <f>'High Impact User Data'!AL11</f>
        <v>0</v>
      </c>
      <c r="E41" s="81"/>
      <c r="G41">
        <v>2</v>
      </c>
      <c r="H41" s="82">
        <v>4</v>
      </c>
      <c r="I41">
        <f>'High Impact User Data'!AK11</f>
        <v>3</v>
      </c>
    </row>
    <row r="42" spans="1:12" x14ac:dyDescent="0.25">
      <c r="A42">
        <v>2</v>
      </c>
      <c r="B42" s="82">
        <v>5</v>
      </c>
      <c r="C42">
        <f>'High Impact User Data'!AN11</f>
        <v>1</v>
      </c>
      <c r="E42" s="81"/>
      <c r="F42" s="81"/>
      <c r="G42">
        <v>2</v>
      </c>
      <c r="H42" s="82">
        <v>5</v>
      </c>
      <c r="I42">
        <f>'High Impact User Data'!AM11</f>
        <v>5</v>
      </c>
      <c r="K42" s="81"/>
      <c r="L42" s="81"/>
    </row>
    <row r="43" spans="1:12" x14ac:dyDescent="0.25">
      <c r="A43">
        <v>2</v>
      </c>
      <c r="B43" s="82">
        <v>6</v>
      </c>
      <c r="C43">
        <f>'High Impact User Data'!AP11</f>
        <v>0</v>
      </c>
      <c r="E43" s="81"/>
      <c r="F43" s="81"/>
      <c r="G43">
        <v>2</v>
      </c>
      <c r="H43" s="82">
        <v>6</v>
      </c>
      <c r="I43">
        <f>'High Impact User Data'!AO11</f>
        <v>3</v>
      </c>
    </row>
    <row r="44" spans="1:12" x14ac:dyDescent="0.25">
      <c r="A44">
        <v>2</v>
      </c>
      <c r="B44" s="82">
        <v>7</v>
      </c>
      <c r="C44">
        <f>'High Impact User Data'!AR11</f>
        <v>0</v>
      </c>
      <c r="E44" s="81"/>
      <c r="F44" s="81"/>
      <c r="G44">
        <v>2</v>
      </c>
      <c r="H44" s="82">
        <v>7</v>
      </c>
      <c r="I44">
        <f>'High Impact User Data'!AQ11</f>
        <v>4</v>
      </c>
    </row>
    <row r="45" spans="1:12" x14ac:dyDescent="0.25">
      <c r="A45">
        <v>2</v>
      </c>
      <c r="B45" s="82">
        <v>8</v>
      </c>
      <c r="C45">
        <f>'High Impact User Data'!AT11</f>
        <v>0</v>
      </c>
      <c r="E45" s="81"/>
      <c r="F45" s="81"/>
      <c r="G45">
        <v>2</v>
      </c>
      <c r="H45" s="82">
        <v>8</v>
      </c>
      <c r="I45">
        <f>'High Impact User Data'!AS11</f>
        <v>3</v>
      </c>
    </row>
    <row r="46" spans="1:12" x14ac:dyDescent="0.25">
      <c r="A46">
        <v>2</v>
      </c>
      <c r="B46" s="82">
        <v>9</v>
      </c>
      <c r="C46">
        <f>'High Impact User Data'!AV11</f>
        <v>0</v>
      </c>
      <c r="E46" s="81"/>
      <c r="F46" s="81"/>
      <c r="G46">
        <v>2</v>
      </c>
      <c r="H46" s="82">
        <v>9</v>
      </c>
      <c r="I46">
        <f>'High Impact User Data'!AU11</f>
        <v>2</v>
      </c>
    </row>
    <row r="47" spans="1:12" x14ac:dyDescent="0.25">
      <c r="A47">
        <v>2</v>
      </c>
      <c r="B47" s="82">
        <v>10</v>
      </c>
      <c r="C47">
        <f>'High Impact User Data'!AX11</f>
        <v>0</v>
      </c>
      <c r="E47" s="81"/>
      <c r="F47" s="81"/>
      <c r="G47">
        <v>2</v>
      </c>
      <c r="H47" s="82">
        <v>10</v>
      </c>
      <c r="I47">
        <f>'High Impact User Data'!AW11</f>
        <v>3</v>
      </c>
    </row>
    <row r="48" spans="1:12" x14ac:dyDescent="0.25">
      <c r="A48">
        <v>2</v>
      </c>
      <c r="B48" s="82">
        <v>11</v>
      </c>
      <c r="C48">
        <f>'High Impact User Data'!AZ11</f>
        <v>0</v>
      </c>
      <c r="E48" s="81"/>
      <c r="F48" s="81"/>
      <c r="G48">
        <v>2</v>
      </c>
      <c r="H48" s="82">
        <v>11</v>
      </c>
      <c r="I48">
        <f>'High Impact User Data'!AY11</f>
        <v>2</v>
      </c>
    </row>
    <row r="49" spans="1:9" x14ac:dyDescent="0.25">
      <c r="A49">
        <v>2</v>
      </c>
      <c r="B49" s="82">
        <v>12</v>
      </c>
      <c r="C49">
        <f>'High Impact User Data'!BB11</f>
        <v>0</v>
      </c>
      <c r="E49" s="81"/>
      <c r="F49" s="81"/>
      <c r="G49">
        <v>2</v>
      </c>
      <c r="H49" s="82">
        <v>12</v>
      </c>
      <c r="I49">
        <f>'High Impact User Data'!BA11</f>
        <v>2</v>
      </c>
    </row>
    <row r="50" spans="1:9" x14ac:dyDescent="0.25">
      <c r="A50">
        <v>3</v>
      </c>
      <c r="B50" s="82">
        <v>-12</v>
      </c>
      <c r="C50">
        <f>'High Impact User Data'!G12</f>
        <v>1</v>
      </c>
      <c r="E50" s="81"/>
      <c r="F50" s="81"/>
      <c r="G50">
        <v>3</v>
      </c>
      <c r="H50" s="82">
        <v>-12</v>
      </c>
      <c r="I50">
        <f>'High Impact User Data'!F12</f>
        <v>4</v>
      </c>
    </row>
    <row r="51" spans="1:9" x14ac:dyDescent="0.25">
      <c r="A51">
        <v>3</v>
      </c>
      <c r="B51" s="82">
        <v>-11</v>
      </c>
      <c r="C51">
        <f>'High Impact User Data'!I12</f>
        <v>1</v>
      </c>
      <c r="E51" s="81"/>
      <c r="F51" s="81"/>
      <c r="G51">
        <v>3</v>
      </c>
      <c r="H51" s="82">
        <v>-11</v>
      </c>
      <c r="I51">
        <f>'High Impact User Data'!H12</f>
        <v>3</v>
      </c>
    </row>
    <row r="52" spans="1:9" x14ac:dyDescent="0.25">
      <c r="A52">
        <v>3</v>
      </c>
      <c r="B52" s="82">
        <v>-10</v>
      </c>
      <c r="C52">
        <f>'High Impact User Data'!K12</f>
        <v>0</v>
      </c>
      <c r="E52" s="81"/>
      <c r="F52" s="81"/>
      <c r="G52">
        <v>3</v>
      </c>
      <c r="H52" s="82">
        <v>-10</v>
      </c>
      <c r="I52">
        <f>'High Impact User Data'!J12</f>
        <v>4</v>
      </c>
    </row>
    <row r="53" spans="1:9" x14ac:dyDescent="0.25">
      <c r="A53">
        <v>3</v>
      </c>
      <c r="B53" s="82">
        <v>-9</v>
      </c>
      <c r="C53">
        <f>'High Impact User Data'!M12</f>
        <v>0</v>
      </c>
      <c r="E53" s="81"/>
      <c r="F53" s="81"/>
      <c r="G53">
        <v>3</v>
      </c>
      <c r="H53" s="82">
        <v>-9</v>
      </c>
      <c r="I53">
        <f>'High Impact User Data'!L12</f>
        <v>0</v>
      </c>
    </row>
    <row r="54" spans="1:9" x14ac:dyDescent="0.25">
      <c r="A54">
        <v>3</v>
      </c>
      <c r="B54" s="82">
        <v>-8</v>
      </c>
      <c r="C54">
        <f>'High Impact User Data'!O12</f>
        <v>0</v>
      </c>
      <c r="G54">
        <v>3</v>
      </c>
      <c r="H54" s="82">
        <v>-8</v>
      </c>
      <c r="I54">
        <f>'High Impact User Data'!N12</f>
        <v>0</v>
      </c>
    </row>
    <row r="55" spans="1:9" x14ac:dyDescent="0.25">
      <c r="A55">
        <v>3</v>
      </c>
      <c r="B55" s="82">
        <v>-7</v>
      </c>
      <c r="C55">
        <f>'High Impact User Data'!Q12</f>
        <v>1</v>
      </c>
      <c r="G55">
        <v>3</v>
      </c>
      <c r="H55" s="82">
        <v>-7</v>
      </c>
      <c r="I55">
        <f>'High Impact User Data'!P12</f>
        <v>2</v>
      </c>
    </row>
    <row r="56" spans="1:9" x14ac:dyDescent="0.25">
      <c r="A56">
        <v>3</v>
      </c>
      <c r="B56" s="82">
        <v>-6</v>
      </c>
      <c r="C56">
        <f>'High Impact User Data'!S12</f>
        <v>1</v>
      </c>
      <c r="G56">
        <v>3</v>
      </c>
      <c r="H56" s="82">
        <v>-6</v>
      </c>
      <c r="I56">
        <f>'High Impact User Data'!R12</f>
        <v>2</v>
      </c>
    </row>
    <row r="57" spans="1:9" x14ac:dyDescent="0.25">
      <c r="A57">
        <v>3</v>
      </c>
      <c r="B57" s="82">
        <v>-5</v>
      </c>
      <c r="C57">
        <f>'High Impact User Data'!U12</f>
        <v>0</v>
      </c>
      <c r="G57">
        <v>3</v>
      </c>
      <c r="H57" s="82">
        <v>-5</v>
      </c>
      <c r="I57">
        <f>'High Impact User Data'!T12</f>
        <v>3</v>
      </c>
    </row>
    <row r="58" spans="1:9" x14ac:dyDescent="0.25">
      <c r="A58">
        <v>3</v>
      </c>
      <c r="B58" s="82">
        <v>-4</v>
      </c>
      <c r="C58">
        <f>'High Impact User Data'!W12</f>
        <v>1</v>
      </c>
      <c r="G58">
        <v>3</v>
      </c>
      <c r="H58" s="82">
        <v>-4</v>
      </c>
      <c r="I58">
        <f>'High Impact User Data'!V12</f>
        <v>4</v>
      </c>
    </row>
    <row r="59" spans="1:9" x14ac:dyDescent="0.25">
      <c r="A59">
        <v>3</v>
      </c>
      <c r="B59" s="82">
        <v>-3</v>
      </c>
      <c r="C59">
        <f>'High Impact User Data'!Y12</f>
        <v>1</v>
      </c>
      <c r="G59">
        <v>3</v>
      </c>
      <c r="H59" s="82">
        <v>-3</v>
      </c>
      <c r="I59">
        <f>'High Impact User Data'!X12</f>
        <v>2</v>
      </c>
    </row>
    <row r="60" spans="1:9" x14ac:dyDescent="0.25">
      <c r="A60">
        <v>3</v>
      </c>
      <c r="B60" s="82">
        <v>-2</v>
      </c>
      <c r="C60">
        <f>'High Impact User Data'!AA12</f>
        <v>0</v>
      </c>
      <c r="G60">
        <v>3</v>
      </c>
      <c r="H60" s="82">
        <v>-2</v>
      </c>
      <c r="I60">
        <f>'High Impact User Data'!Z12</f>
        <v>3</v>
      </c>
    </row>
    <row r="61" spans="1:9" x14ac:dyDescent="0.25">
      <c r="A61">
        <v>3</v>
      </c>
      <c r="B61" s="82">
        <v>-1</v>
      </c>
      <c r="C61">
        <f>'High Impact User Data'!AC12</f>
        <v>0</v>
      </c>
      <c r="G61">
        <v>3</v>
      </c>
      <c r="H61" s="82">
        <v>-1</v>
      </c>
      <c r="I61">
        <f>'High Impact User Data'!AB12</f>
        <v>2</v>
      </c>
    </row>
    <row r="62" spans="1:9" x14ac:dyDescent="0.25">
      <c r="A62">
        <v>3</v>
      </c>
      <c r="B62" s="82">
        <v>1</v>
      </c>
      <c r="C62">
        <f>'High Impact User Data'!AF12</f>
        <v>0</v>
      </c>
      <c r="G62">
        <v>3</v>
      </c>
      <c r="H62" s="82">
        <v>1</v>
      </c>
      <c r="I62">
        <f>'High Impact User Data'!AE12</f>
        <v>3</v>
      </c>
    </row>
    <row r="63" spans="1:9" x14ac:dyDescent="0.25">
      <c r="A63">
        <v>3</v>
      </c>
      <c r="B63" s="82">
        <v>2</v>
      </c>
      <c r="C63">
        <f>'High Impact User Data'!AH12</f>
        <v>0</v>
      </c>
      <c r="G63">
        <v>3</v>
      </c>
      <c r="H63" s="82">
        <v>2</v>
      </c>
      <c r="I63">
        <f>'High Impact User Data'!AG12</f>
        <v>7</v>
      </c>
    </row>
    <row r="64" spans="1:9" x14ac:dyDescent="0.25">
      <c r="A64">
        <v>3</v>
      </c>
      <c r="B64" s="82">
        <v>3</v>
      </c>
      <c r="C64">
        <f>'High Impact User Data'!AJ12</f>
        <v>0</v>
      </c>
      <c r="G64">
        <v>3</v>
      </c>
      <c r="H64" s="82">
        <v>3</v>
      </c>
      <c r="I64">
        <f>'High Impact User Data'!AI12</f>
        <v>2</v>
      </c>
    </row>
    <row r="65" spans="1:9" x14ac:dyDescent="0.25">
      <c r="A65">
        <v>3</v>
      </c>
      <c r="B65" s="82">
        <v>4</v>
      </c>
      <c r="C65">
        <f>'High Impact User Data'!AL12</f>
        <v>0</v>
      </c>
      <c r="G65">
        <v>3</v>
      </c>
      <c r="H65" s="82">
        <v>4</v>
      </c>
      <c r="I65">
        <f>'High Impact User Data'!AK12</f>
        <v>1</v>
      </c>
    </row>
    <row r="66" spans="1:9" x14ac:dyDescent="0.25">
      <c r="A66">
        <v>3</v>
      </c>
      <c r="B66" s="82">
        <v>5</v>
      </c>
      <c r="C66">
        <f>'High Impact User Data'!AN12</f>
        <v>1</v>
      </c>
      <c r="G66">
        <v>3</v>
      </c>
      <c r="H66" s="82">
        <v>5</v>
      </c>
      <c r="I66">
        <f>'High Impact User Data'!AM12</f>
        <v>1</v>
      </c>
    </row>
    <row r="67" spans="1:9" x14ac:dyDescent="0.25">
      <c r="A67">
        <v>3</v>
      </c>
      <c r="B67" s="82">
        <v>6</v>
      </c>
      <c r="C67">
        <f>'High Impact User Data'!AP12</f>
        <v>0</v>
      </c>
      <c r="G67">
        <v>3</v>
      </c>
      <c r="H67" s="82">
        <v>6</v>
      </c>
      <c r="I67">
        <f>'High Impact User Data'!AO12</f>
        <v>0</v>
      </c>
    </row>
    <row r="68" spans="1:9" x14ac:dyDescent="0.25">
      <c r="A68">
        <v>3</v>
      </c>
      <c r="B68" s="82">
        <v>7</v>
      </c>
      <c r="C68">
        <f>'High Impact User Data'!AR12</f>
        <v>1</v>
      </c>
      <c r="G68">
        <v>3</v>
      </c>
      <c r="H68" s="82">
        <v>7</v>
      </c>
      <c r="I68">
        <f>'High Impact User Data'!AQ12</f>
        <v>3</v>
      </c>
    </row>
    <row r="69" spans="1:9" x14ac:dyDescent="0.25">
      <c r="A69">
        <v>3</v>
      </c>
      <c r="B69" s="82">
        <v>8</v>
      </c>
      <c r="C69">
        <f>'High Impact User Data'!AT12</f>
        <v>0</v>
      </c>
      <c r="G69">
        <v>3</v>
      </c>
      <c r="H69" s="82">
        <v>8</v>
      </c>
      <c r="I69">
        <f>'High Impact User Data'!AS12</f>
        <v>2</v>
      </c>
    </row>
    <row r="70" spans="1:9" x14ac:dyDescent="0.25">
      <c r="A70">
        <v>3</v>
      </c>
      <c r="B70" s="82">
        <v>9</v>
      </c>
      <c r="C70">
        <f>'High Impact User Data'!AV12</f>
        <v>0</v>
      </c>
      <c r="G70">
        <v>3</v>
      </c>
      <c r="H70" s="82">
        <v>9</v>
      </c>
      <c r="I70">
        <f>'High Impact User Data'!AU12</f>
        <v>5</v>
      </c>
    </row>
    <row r="71" spans="1:9" x14ac:dyDescent="0.25">
      <c r="A71">
        <v>3</v>
      </c>
      <c r="B71" s="82">
        <v>10</v>
      </c>
      <c r="C71">
        <f>'High Impact User Data'!AX12</f>
        <v>1</v>
      </c>
      <c r="G71">
        <v>3</v>
      </c>
      <c r="H71" s="82">
        <v>10</v>
      </c>
      <c r="I71">
        <f>'High Impact User Data'!AW12</f>
        <v>2</v>
      </c>
    </row>
    <row r="72" spans="1:9" x14ac:dyDescent="0.25">
      <c r="A72">
        <v>3</v>
      </c>
      <c r="B72" s="82">
        <v>11</v>
      </c>
      <c r="C72">
        <f>'High Impact User Data'!AZ12</f>
        <v>1</v>
      </c>
      <c r="G72">
        <v>3</v>
      </c>
      <c r="H72" s="82">
        <v>11</v>
      </c>
      <c r="I72">
        <f>'High Impact User Data'!AY12</f>
        <v>3</v>
      </c>
    </row>
    <row r="73" spans="1:9" x14ac:dyDescent="0.25">
      <c r="A73">
        <v>3</v>
      </c>
      <c r="B73" s="82">
        <v>12</v>
      </c>
      <c r="C73">
        <f>'High Impact User Data'!BB12</f>
        <v>1</v>
      </c>
      <c r="G73">
        <v>3</v>
      </c>
      <c r="H73" s="82">
        <v>12</v>
      </c>
      <c r="I73">
        <f>'High Impact User Data'!BA12</f>
        <v>1</v>
      </c>
    </row>
    <row r="74" spans="1:9" x14ac:dyDescent="0.25">
      <c r="A74">
        <v>4</v>
      </c>
      <c r="B74" s="82">
        <v>-12</v>
      </c>
      <c r="C74">
        <f>'High Impact User Data'!G13</f>
        <v>0</v>
      </c>
      <c r="G74">
        <v>4</v>
      </c>
      <c r="H74" s="82">
        <v>-12</v>
      </c>
      <c r="I74">
        <f>'High Impact User Data'!F13</f>
        <v>6</v>
      </c>
    </row>
    <row r="75" spans="1:9" x14ac:dyDescent="0.25">
      <c r="A75">
        <v>4</v>
      </c>
      <c r="B75" s="82">
        <v>-11</v>
      </c>
      <c r="C75">
        <f>'High Impact User Data'!I13</f>
        <v>0</v>
      </c>
      <c r="G75">
        <v>4</v>
      </c>
      <c r="H75" s="82">
        <v>-11</v>
      </c>
      <c r="I75">
        <f>'High Impact User Data'!H13</f>
        <v>5</v>
      </c>
    </row>
    <row r="76" spans="1:9" x14ac:dyDescent="0.25">
      <c r="A76">
        <v>4</v>
      </c>
      <c r="B76" s="82">
        <v>-10</v>
      </c>
      <c r="C76">
        <f>'High Impact User Data'!K13</f>
        <v>0</v>
      </c>
      <c r="G76">
        <v>4</v>
      </c>
      <c r="H76" s="82">
        <v>-10</v>
      </c>
      <c r="I76">
        <f>'High Impact User Data'!J13</f>
        <v>3</v>
      </c>
    </row>
    <row r="77" spans="1:9" x14ac:dyDescent="0.25">
      <c r="A77">
        <v>4</v>
      </c>
      <c r="B77" s="82">
        <v>-9</v>
      </c>
      <c r="C77">
        <f>'High Impact User Data'!M13</f>
        <v>0</v>
      </c>
      <c r="G77">
        <v>4</v>
      </c>
      <c r="H77" s="82">
        <v>-9</v>
      </c>
      <c r="I77">
        <f>'High Impact User Data'!L13</f>
        <v>5</v>
      </c>
    </row>
    <row r="78" spans="1:9" x14ac:dyDescent="0.25">
      <c r="A78">
        <v>4</v>
      </c>
      <c r="B78" s="82">
        <v>-8</v>
      </c>
      <c r="C78">
        <f>'High Impact User Data'!O13</f>
        <v>0</v>
      </c>
      <c r="G78">
        <v>4</v>
      </c>
      <c r="H78" s="82">
        <v>-8</v>
      </c>
      <c r="I78">
        <f>'High Impact User Data'!N13</f>
        <v>6</v>
      </c>
    </row>
    <row r="79" spans="1:9" x14ac:dyDescent="0.25">
      <c r="A79">
        <v>4</v>
      </c>
      <c r="B79" s="82">
        <v>-7</v>
      </c>
      <c r="C79">
        <f>'High Impact User Data'!Q13</f>
        <v>0</v>
      </c>
      <c r="G79">
        <v>4</v>
      </c>
      <c r="H79" s="82">
        <v>-7</v>
      </c>
      <c r="I79">
        <f>'High Impact User Data'!P13</f>
        <v>7</v>
      </c>
    </row>
    <row r="80" spans="1:9" x14ac:dyDescent="0.25">
      <c r="A80">
        <v>4</v>
      </c>
      <c r="B80" s="82">
        <v>-6</v>
      </c>
      <c r="C80">
        <f>'High Impact User Data'!S13</f>
        <v>0</v>
      </c>
      <c r="G80">
        <v>4</v>
      </c>
      <c r="H80" s="82">
        <v>-6</v>
      </c>
      <c r="I80">
        <f>'High Impact User Data'!R13</f>
        <v>4</v>
      </c>
    </row>
    <row r="81" spans="1:29" x14ac:dyDescent="0.25">
      <c r="A81">
        <v>4</v>
      </c>
      <c r="B81" s="82">
        <v>-5</v>
      </c>
      <c r="C81">
        <f>'High Impact User Data'!U13</f>
        <v>0</v>
      </c>
      <c r="G81">
        <v>4</v>
      </c>
      <c r="H81" s="82">
        <v>-5</v>
      </c>
      <c r="I81">
        <f>'High Impact User Data'!T13</f>
        <v>6</v>
      </c>
      <c r="K81" s="81"/>
      <c r="L81" s="81"/>
      <c r="N81" s="81"/>
      <c r="O81" s="81"/>
      <c r="P81" s="81"/>
      <c r="Q81" s="81"/>
    </row>
    <row r="82" spans="1:29" x14ac:dyDescent="0.25">
      <c r="A82">
        <v>4</v>
      </c>
      <c r="B82" s="82">
        <v>-4</v>
      </c>
      <c r="C82">
        <f>'High Impact User Data'!W13</f>
        <v>0</v>
      </c>
      <c r="G82">
        <v>4</v>
      </c>
      <c r="H82" s="82">
        <v>-4</v>
      </c>
      <c r="I82">
        <f>'High Impact User Data'!V13</f>
        <v>3</v>
      </c>
      <c r="K82" s="81"/>
      <c r="L82" s="81"/>
      <c r="N82" s="81"/>
      <c r="O82" s="81"/>
      <c r="P82" s="81"/>
      <c r="Q82" s="81"/>
    </row>
    <row r="83" spans="1:29" x14ac:dyDescent="0.25">
      <c r="A83">
        <v>4</v>
      </c>
      <c r="B83" s="82">
        <v>-3</v>
      </c>
      <c r="C83">
        <f>'High Impact User Data'!Y13</f>
        <v>0</v>
      </c>
      <c r="G83">
        <v>4</v>
      </c>
      <c r="H83" s="82">
        <v>-3</v>
      </c>
      <c r="I83">
        <f>'High Impact User Data'!X13</f>
        <v>3</v>
      </c>
      <c r="K83" s="81"/>
      <c r="L83" s="81"/>
      <c r="N83" s="81"/>
      <c r="O83" s="81"/>
      <c r="P83" s="81"/>
      <c r="Q83" s="81"/>
    </row>
    <row r="84" spans="1:29" x14ac:dyDescent="0.25">
      <c r="A84">
        <v>4</v>
      </c>
      <c r="B84" s="82">
        <v>-2</v>
      </c>
      <c r="C84">
        <f>'High Impact User Data'!AA13</f>
        <v>0</v>
      </c>
      <c r="G84">
        <v>4</v>
      </c>
      <c r="H84" s="82">
        <v>-2</v>
      </c>
      <c r="I84">
        <f>'High Impact User Data'!Z13</f>
        <v>1</v>
      </c>
      <c r="K84" s="81"/>
      <c r="L84" s="81"/>
      <c r="N84" s="81"/>
      <c r="O84" s="81"/>
      <c r="P84" s="81"/>
      <c r="Q84" s="81"/>
    </row>
    <row r="85" spans="1:29" x14ac:dyDescent="0.25">
      <c r="A85">
        <v>4</v>
      </c>
      <c r="B85" s="82">
        <v>-1</v>
      </c>
      <c r="C85">
        <f>'High Impact User Data'!AC13</f>
        <v>0</v>
      </c>
      <c r="G85">
        <v>4</v>
      </c>
      <c r="H85" s="82">
        <v>-1</v>
      </c>
      <c r="I85">
        <f>'High Impact User Data'!AB13</f>
        <v>6</v>
      </c>
      <c r="K85" s="81"/>
      <c r="L85" s="81"/>
      <c r="N85" s="81"/>
      <c r="O85" s="81"/>
      <c r="P85" s="81"/>
      <c r="Q85" s="81"/>
      <c r="AC85">
        <f>'High Impact User Data'!AP48</f>
        <v>0</v>
      </c>
    </row>
    <row r="86" spans="1:29" x14ac:dyDescent="0.25">
      <c r="A86">
        <v>4</v>
      </c>
      <c r="B86" s="82">
        <v>1</v>
      </c>
      <c r="C86">
        <f>'High Impact User Data'!AF13</f>
        <v>0</v>
      </c>
      <c r="G86">
        <v>4</v>
      </c>
      <c r="H86" s="82">
        <v>1</v>
      </c>
      <c r="I86">
        <f>'High Impact User Data'!AE13</f>
        <v>6</v>
      </c>
      <c r="K86" s="81"/>
      <c r="L86" s="81"/>
      <c r="N86" s="81"/>
      <c r="O86" s="81"/>
      <c r="P86" s="81"/>
      <c r="Q86" s="81"/>
      <c r="AC86">
        <f>'High Impact User Data'!AR48</f>
        <v>0</v>
      </c>
    </row>
    <row r="87" spans="1:29" x14ac:dyDescent="0.25">
      <c r="A87">
        <v>4</v>
      </c>
      <c r="B87" s="82">
        <v>2</v>
      </c>
      <c r="C87">
        <f>'High Impact User Data'!AH13</f>
        <v>0</v>
      </c>
      <c r="G87">
        <v>4</v>
      </c>
      <c r="H87" s="82">
        <v>2</v>
      </c>
      <c r="I87">
        <f>'High Impact User Data'!AG13</f>
        <v>7</v>
      </c>
      <c r="K87" s="81"/>
      <c r="L87" s="81"/>
      <c r="N87" s="81"/>
      <c r="O87" s="81"/>
      <c r="P87" s="81"/>
      <c r="Q87" s="81"/>
      <c r="AC87">
        <f>'High Impact User Data'!AT48</f>
        <v>0</v>
      </c>
    </row>
    <row r="88" spans="1:29" x14ac:dyDescent="0.25">
      <c r="A88">
        <v>4</v>
      </c>
      <c r="B88" s="82">
        <v>3</v>
      </c>
      <c r="C88">
        <f>'High Impact User Data'!AJ13</f>
        <v>0</v>
      </c>
      <c r="G88">
        <v>4</v>
      </c>
      <c r="H88" s="82">
        <v>3</v>
      </c>
      <c r="I88">
        <f>'High Impact User Data'!AI13</f>
        <v>4</v>
      </c>
      <c r="K88" s="81"/>
      <c r="L88" s="81"/>
      <c r="N88" s="81"/>
      <c r="O88" s="81"/>
      <c r="P88" s="81"/>
      <c r="Q88" s="81"/>
      <c r="AC88">
        <f>'High Impact User Data'!AV48</f>
        <v>0</v>
      </c>
    </row>
    <row r="89" spans="1:29" x14ac:dyDescent="0.25">
      <c r="A89">
        <v>4</v>
      </c>
      <c r="B89" s="82">
        <v>4</v>
      </c>
      <c r="C89">
        <f>'High Impact User Data'!AL13</f>
        <v>0</v>
      </c>
      <c r="G89">
        <v>4</v>
      </c>
      <c r="H89" s="82">
        <v>4</v>
      </c>
      <c r="I89">
        <f>'High Impact User Data'!AK13</f>
        <v>3</v>
      </c>
      <c r="K89" s="81"/>
      <c r="L89" s="81"/>
      <c r="N89" s="81"/>
      <c r="O89" s="81"/>
      <c r="P89" s="81"/>
      <c r="Q89" s="81"/>
      <c r="AC89">
        <f>'High Impact User Data'!AX48</f>
        <v>0</v>
      </c>
    </row>
    <row r="90" spans="1:29" x14ac:dyDescent="0.25">
      <c r="A90">
        <v>4</v>
      </c>
      <c r="B90" s="82">
        <v>5</v>
      </c>
      <c r="C90">
        <f>'High Impact User Data'!AN13</f>
        <v>0</v>
      </c>
      <c r="G90">
        <v>4</v>
      </c>
      <c r="H90" s="82">
        <v>5</v>
      </c>
      <c r="I90">
        <f>'High Impact User Data'!AM13</f>
        <v>3</v>
      </c>
      <c r="K90" s="81"/>
      <c r="L90" s="81"/>
      <c r="N90" s="81"/>
      <c r="O90" s="81"/>
      <c r="P90" s="81"/>
      <c r="Q90" s="81"/>
      <c r="AC90">
        <f>'High Impact User Data'!AZ48</f>
        <v>0</v>
      </c>
    </row>
    <row r="91" spans="1:29" x14ac:dyDescent="0.25">
      <c r="A91">
        <v>4</v>
      </c>
      <c r="B91" s="82">
        <v>6</v>
      </c>
      <c r="C91">
        <f>'High Impact User Data'!AP13</f>
        <v>0</v>
      </c>
      <c r="G91">
        <v>4</v>
      </c>
      <c r="H91" s="82">
        <v>6</v>
      </c>
      <c r="I91">
        <f>'High Impact User Data'!AO13</f>
        <v>2</v>
      </c>
      <c r="K91" s="81"/>
      <c r="L91" s="81"/>
      <c r="N91" s="81"/>
      <c r="O91" s="81"/>
      <c r="P91" s="81"/>
      <c r="Q91" s="81"/>
      <c r="AC91">
        <f>'High Impact User Data'!BB48</f>
        <v>0</v>
      </c>
    </row>
    <row r="92" spans="1:29" x14ac:dyDescent="0.25">
      <c r="A92">
        <v>4</v>
      </c>
      <c r="B92" s="82">
        <v>7</v>
      </c>
      <c r="C92">
        <f>'High Impact User Data'!AR13</f>
        <v>0</v>
      </c>
      <c r="G92">
        <v>4</v>
      </c>
      <c r="H92" s="82">
        <v>7</v>
      </c>
      <c r="I92">
        <f>'High Impact User Data'!AQ13</f>
        <v>2</v>
      </c>
      <c r="K92" s="81"/>
      <c r="L92" s="81"/>
      <c r="N92" s="81"/>
      <c r="O92" s="81"/>
      <c r="P92" s="81"/>
      <c r="Q92" s="81"/>
    </row>
    <row r="93" spans="1:29" x14ac:dyDescent="0.25">
      <c r="A93">
        <v>4</v>
      </c>
      <c r="B93" s="82">
        <v>8</v>
      </c>
      <c r="C93">
        <f>'High Impact User Data'!AT13</f>
        <v>0</v>
      </c>
      <c r="G93">
        <v>4</v>
      </c>
      <c r="H93" s="82">
        <v>8</v>
      </c>
      <c r="I93">
        <f>'High Impact User Data'!AS13</f>
        <v>1</v>
      </c>
    </row>
    <row r="94" spans="1:29" x14ac:dyDescent="0.25">
      <c r="A94">
        <v>4</v>
      </c>
      <c r="B94" s="82">
        <v>9</v>
      </c>
      <c r="C94">
        <f>'High Impact User Data'!AV13</f>
        <v>0</v>
      </c>
      <c r="G94">
        <v>4</v>
      </c>
      <c r="H94" s="82">
        <v>9</v>
      </c>
      <c r="I94">
        <f>'High Impact User Data'!AU13</f>
        <v>0</v>
      </c>
    </row>
    <row r="95" spans="1:29" x14ac:dyDescent="0.25">
      <c r="A95">
        <v>4</v>
      </c>
      <c r="B95" s="82">
        <v>10</v>
      </c>
      <c r="C95">
        <f>'High Impact User Data'!AX13</f>
        <v>0</v>
      </c>
      <c r="G95">
        <v>4</v>
      </c>
      <c r="H95" s="82">
        <v>10</v>
      </c>
      <c r="I95">
        <f>'High Impact User Data'!AW13</f>
        <v>0</v>
      </c>
    </row>
    <row r="96" spans="1:29" x14ac:dyDescent="0.25">
      <c r="A96">
        <v>4</v>
      </c>
      <c r="B96" s="82">
        <v>11</v>
      </c>
      <c r="C96">
        <f>'High Impact User Data'!AZ13</f>
        <v>0</v>
      </c>
      <c r="G96">
        <v>4</v>
      </c>
      <c r="H96" s="82">
        <v>11</v>
      </c>
      <c r="I96">
        <f>'High Impact User Data'!AY13</f>
        <v>0</v>
      </c>
    </row>
    <row r="97" spans="1:9" x14ac:dyDescent="0.25">
      <c r="A97">
        <v>4</v>
      </c>
      <c r="B97" s="82">
        <v>12</v>
      </c>
      <c r="C97">
        <f>'High Impact User Data'!BB13</f>
        <v>0</v>
      </c>
      <c r="G97">
        <v>4</v>
      </c>
      <c r="H97" s="82">
        <v>12</v>
      </c>
      <c r="I97">
        <f>'High Impact User Data'!BA13</f>
        <v>0</v>
      </c>
    </row>
    <row r="98" spans="1:9" x14ac:dyDescent="0.25">
      <c r="A98">
        <v>5</v>
      </c>
      <c r="B98" s="82">
        <v>-12</v>
      </c>
      <c r="C98">
        <f>'High Impact User Data'!G14</f>
        <v>0</v>
      </c>
      <c r="G98">
        <v>5</v>
      </c>
      <c r="H98" s="82">
        <v>-12</v>
      </c>
      <c r="I98">
        <f>'High Impact User Data'!F14</f>
        <v>7</v>
      </c>
    </row>
    <row r="99" spans="1:9" x14ac:dyDescent="0.25">
      <c r="A99">
        <v>5</v>
      </c>
      <c r="B99" s="82">
        <v>-11</v>
      </c>
      <c r="C99">
        <f>'High Impact User Data'!I14</f>
        <v>0</v>
      </c>
      <c r="G99">
        <v>5</v>
      </c>
      <c r="H99" s="82">
        <v>-11</v>
      </c>
      <c r="I99">
        <f>'High Impact User Data'!H14</f>
        <v>7</v>
      </c>
    </row>
    <row r="100" spans="1:9" x14ac:dyDescent="0.25">
      <c r="A100">
        <v>5</v>
      </c>
      <c r="B100" s="82">
        <v>-10</v>
      </c>
      <c r="C100">
        <f>'High Impact User Data'!K14</f>
        <v>0</v>
      </c>
      <c r="G100">
        <v>5</v>
      </c>
      <c r="H100" s="82">
        <v>-10</v>
      </c>
      <c r="I100">
        <f>'High Impact User Data'!J14</f>
        <v>6</v>
      </c>
    </row>
    <row r="101" spans="1:9" x14ac:dyDescent="0.25">
      <c r="A101">
        <v>5</v>
      </c>
      <c r="B101" s="82">
        <v>-9</v>
      </c>
      <c r="C101">
        <f>'High Impact User Data'!M14</f>
        <v>0</v>
      </c>
      <c r="G101">
        <v>5</v>
      </c>
      <c r="H101" s="82">
        <v>-9</v>
      </c>
      <c r="I101">
        <f>'High Impact User Data'!L14</f>
        <v>7</v>
      </c>
    </row>
    <row r="102" spans="1:9" x14ac:dyDescent="0.25">
      <c r="A102">
        <v>5</v>
      </c>
      <c r="B102" s="82">
        <v>-8</v>
      </c>
      <c r="C102">
        <f>'High Impact User Data'!O14</f>
        <v>0</v>
      </c>
      <c r="G102">
        <v>5</v>
      </c>
      <c r="H102" s="82">
        <v>-8</v>
      </c>
      <c r="I102">
        <f>'High Impact User Data'!N14</f>
        <v>5</v>
      </c>
    </row>
    <row r="103" spans="1:9" x14ac:dyDescent="0.25">
      <c r="A103">
        <v>5</v>
      </c>
      <c r="B103" s="82">
        <v>-7</v>
      </c>
      <c r="C103">
        <f>'High Impact User Data'!Q14</f>
        <v>0</v>
      </c>
      <c r="G103">
        <v>5</v>
      </c>
      <c r="H103" s="82">
        <v>-7</v>
      </c>
      <c r="I103">
        <f>'High Impact User Data'!P14</f>
        <v>7</v>
      </c>
    </row>
    <row r="104" spans="1:9" x14ac:dyDescent="0.25">
      <c r="A104">
        <v>5</v>
      </c>
      <c r="B104" s="82">
        <v>-6</v>
      </c>
      <c r="C104">
        <f>'High Impact User Data'!S14</f>
        <v>0</v>
      </c>
      <c r="G104">
        <v>5</v>
      </c>
      <c r="H104" s="82">
        <v>-6</v>
      </c>
      <c r="I104">
        <f>'High Impact User Data'!R14</f>
        <v>4</v>
      </c>
    </row>
    <row r="105" spans="1:9" x14ac:dyDescent="0.25">
      <c r="A105">
        <v>5</v>
      </c>
      <c r="B105" s="82">
        <v>-5</v>
      </c>
      <c r="C105">
        <f>'High Impact User Data'!U14</f>
        <v>0</v>
      </c>
      <c r="G105">
        <v>5</v>
      </c>
      <c r="H105" s="82">
        <v>-5</v>
      </c>
      <c r="I105">
        <f>'High Impact User Data'!T14</f>
        <v>6</v>
      </c>
    </row>
    <row r="106" spans="1:9" x14ac:dyDescent="0.25">
      <c r="A106">
        <v>5</v>
      </c>
      <c r="B106" s="82">
        <v>-4</v>
      </c>
      <c r="C106">
        <f>'High Impact User Data'!W14</f>
        <v>0</v>
      </c>
      <c r="G106">
        <v>5</v>
      </c>
      <c r="H106" s="82">
        <v>-4</v>
      </c>
      <c r="I106">
        <f>'High Impact User Data'!V14</f>
        <v>6</v>
      </c>
    </row>
    <row r="107" spans="1:9" x14ac:dyDescent="0.25">
      <c r="A107">
        <v>5</v>
      </c>
      <c r="B107" s="82">
        <v>-3</v>
      </c>
      <c r="C107">
        <f>'High Impact User Data'!Y14</f>
        <v>0</v>
      </c>
      <c r="G107">
        <v>5</v>
      </c>
      <c r="H107" s="82">
        <v>-3</v>
      </c>
      <c r="I107">
        <f>'High Impact User Data'!X14</f>
        <v>4</v>
      </c>
    </row>
    <row r="108" spans="1:9" x14ac:dyDescent="0.25">
      <c r="A108">
        <v>5</v>
      </c>
      <c r="B108" s="82">
        <v>-2</v>
      </c>
      <c r="C108">
        <f>'High Impact User Data'!AA14</f>
        <v>0</v>
      </c>
      <c r="G108">
        <v>5</v>
      </c>
      <c r="H108" s="82">
        <v>-2</v>
      </c>
      <c r="I108">
        <f>'High Impact User Data'!Z14</f>
        <v>5</v>
      </c>
    </row>
    <row r="109" spans="1:9" x14ac:dyDescent="0.25">
      <c r="A109">
        <v>5</v>
      </c>
      <c r="B109" s="82">
        <v>-1</v>
      </c>
      <c r="C109">
        <f>'High Impact User Data'!AC14</f>
        <v>0</v>
      </c>
      <c r="G109">
        <v>5</v>
      </c>
      <c r="H109" s="82">
        <v>-1</v>
      </c>
      <c r="I109">
        <f>'High Impact User Data'!AB14</f>
        <v>5</v>
      </c>
    </row>
    <row r="110" spans="1:9" x14ac:dyDescent="0.25">
      <c r="A110">
        <v>5</v>
      </c>
      <c r="B110" s="82">
        <v>1</v>
      </c>
      <c r="C110">
        <f>'High Impact User Data'!AF14</f>
        <v>0</v>
      </c>
      <c r="G110">
        <v>5</v>
      </c>
      <c r="H110" s="82">
        <v>1</v>
      </c>
      <c r="I110">
        <f>'High Impact User Data'!AE14</f>
        <v>8</v>
      </c>
    </row>
    <row r="111" spans="1:9" x14ac:dyDescent="0.25">
      <c r="A111">
        <v>5</v>
      </c>
      <c r="B111" s="82">
        <v>2</v>
      </c>
      <c r="C111">
        <f>'High Impact User Data'!AH14</f>
        <v>0</v>
      </c>
      <c r="G111">
        <v>5</v>
      </c>
      <c r="H111" s="82">
        <v>2</v>
      </c>
      <c r="I111">
        <f>'High Impact User Data'!AG14</f>
        <v>7</v>
      </c>
    </row>
    <row r="112" spans="1:9" x14ac:dyDescent="0.25">
      <c r="A112">
        <v>5</v>
      </c>
      <c r="B112" s="82">
        <v>3</v>
      </c>
      <c r="C112">
        <f>'High Impact User Data'!AJ14</f>
        <v>0</v>
      </c>
      <c r="G112">
        <v>5</v>
      </c>
      <c r="H112" s="82">
        <v>3</v>
      </c>
      <c r="I112">
        <f>'High Impact User Data'!AI14</f>
        <v>4</v>
      </c>
    </row>
    <row r="113" spans="1:9" x14ac:dyDescent="0.25">
      <c r="A113">
        <v>5</v>
      </c>
      <c r="B113" s="82">
        <v>4</v>
      </c>
      <c r="C113">
        <f>'High Impact User Data'!AL14</f>
        <v>0</v>
      </c>
      <c r="G113">
        <v>5</v>
      </c>
      <c r="H113" s="82">
        <v>4</v>
      </c>
      <c r="I113">
        <f>'High Impact User Data'!AK14</f>
        <v>4</v>
      </c>
    </row>
    <row r="114" spans="1:9" x14ac:dyDescent="0.25">
      <c r="A114">
        <v>5</v>
      </c>
      <c r="B114" s="82">
        <v>5</v>
      </c>
      <c r="C114">
        <f>'High Impact User Data'!AN14</f>
        <v>0</v>
      </c>
      <c r="G114">
        <v>5</v>
      </c>
      <c r="H114" s="82">
        <v>5</v>
      </c>
      <c r="I114">
        <f>'High Impact User Data'!AM14</f>
        <v>3</v>
      </c>
    </row>
    <row r="115" spans="1:9" x14ac:dyDescent="0.25">
      <c r="A115">
        <v>5</v>
      </c>
      <c r="B115" s="82">
        <v>6</v>
      </c>
      <c r="C115">
        <f>'High Impact User Data'!AP14</f>
        <v>0</v>
      </c>
      <c r="G115">
        <v>5</v>
      </c>
      <c r="H115" s="82">
        <v>6</v>
      </c>
      <c r="I115">
        <f>'High Impact User Data'!AO14</f>
        <v>2</v>
      </c>
    </row>
    <row r="116" spans="1:9" x14ac:dyDescent="0.25">
      <c r="A116">
        <v>5</v>
      </c>
      <c r="B116" s="82">
        <v>7</v>
      </c>
      <c r="C116">
        <f>'High Impact User Data'!AR14</f>
        <v>0</v>
      </c>
      <c r="G116">
        <v>5</v>
      </c>
      <c r="H116" s="82">
        <v>7</v>
      </c>
      <c r="I116">
        <f>'High Impact User Data'!AQ14</f>
        <v>4</v>
      </c>
    </row>
    <row r="117" spans="1:9" x14ac:dyDescent="0.25">
      <c r="A117">
        <v>5</v>
      </c>
      <c r="B117" s="82">
        <v>8</v>
      </c>
      <c r="C117">
        <f>'High Impact User Data'!AT14</f>
        <v>0</v>
      </c>
      <c r="G117">
        <v>5</v>
      </c>
      <c r="H117" s="82">
        <v>8</v>
      </c>
      <c r="I117">
        <f>'High Impact User Data'!AS14</f>
        <v>3</v>
      </c>
    </row>
    <row r="118" spans="1:9" x14ac:dyDescent="0.25">
      <c r="A118">
        <v>5</v>
      </c>
      <c r="B118" s="82">
        <v>9</v>
      </c>
      <c r="C118">
        <f>'High Impact User Data'!AV14</f>
        <v>0</v>
      </c>
      <c r="G118">
        <v>5</v>
      </c>
      <c r="H118" s="82">
        <v>9</v>
      </c>
      <c r="I118">
        <f>'High Impact User Data'!AU14</f>
        <v>2</v>
      </c>
    </row>
    <row r="119" spans="1:9" x14ac:dyDescent="0.25">
      <c r="A119">
        <v>5</v>
      </c>
      <c r="B119" s="82">
        <v>10</v>
      </c>
      <c r="C119">
        <f>'High Impact User Data'!AX14</f>
        <v>0</v>
      </c>
      <c r="G119">
        <v>5</v>
      </c>
      <c r="H119" s="82">
        <v>10</v>
      </c>
      <c r="I119">
        <f>'High Impact User Data'!AW14</f>
        <v>3</v>
      </c>
    </row>
    <row r="120" spans="1:9" x14ac:dyDescent="0.25">
      <c r="A120">
        <v>5</v>
      </c>
      <c r="B120" s="82">
        <v>11</v>
      </c>
      <c r="C120">
        <f>'High Impact User Data'!AZ14</f>
        <v>0</v>
      </c>
      <c r="G120">
        <v>5</v>
      </c>
      <c r="H120" s="82">
        <v>11</v>
      </c>
      <c r="I120">
        <f>'High Impact User Data'!AY14</f>
        <v>2</v>
      </c>
    </row>
    <row r="121" spans="1:9" x14ac:dyDescent="0.25">
      <c r="A121">
        <v>5</v>
      </c>
      <c r="B121" s="82">
        <v>12</v>
      </c>
      <c r="C121">
        <f>'High Impact User Data'!BB14</f>
        <v>0</v>
      </c>
      <c r="G121">
        <v>5</v>
      </c>
      <c r="H121" s="82">
        <v>12</v>
      </c>
      <c r="I121">
        <f>'High Impact User Data'!BA14</f>
        <v>1</v>
      </c>
    </row>
    <row r="122" spans="1:9" x14ac:dyDescent="0.25">
      <c r="A122">
        <v>6</v>
      </c>
      <c r="B122" s="82">
        <v>-12</v>
      </c>
      <c r="C122">
        <f>'High Impact User Data'!G15</f>
        <v>0</v>
      </c>
      <c r="G122">
        <v>6</v>
      </c>
      <c r="H122" s="82">
        <v>-12</v>
      </c>
      <c r="I122">
        <f>'High Impact User Data'!F15</f>
        <v>3</v>
      </c>
    </row>
    <row r="123" spans="1:9" x14ac:dyDescent="0.25">
      <c r="A123">
        <v>6</v>
      </c>
      <c r="B123" s="82">
        <v>-11</v>
      </c>
      <c r="C123">
        <f>'High Impact User Data'!I15</f>
        <v>0</v>
      </c>
      <c r="G123">
        <v>6</v>
      </c>
      <c r="H123" s="82">
        <v>-11</v>
      </c>
      <c r="I123">
        <f>'High Impact User Data'!H15</f>
        <v>4</v>
      </c>
    </row>
    <row r="124" spans="1:9" x14ac:dyDescent="0.25">
      <c r="A124">
        <v>6</v>
      </c>
      <c r="B124" s="82">
        <v>-10</v>
      </c>
      <c r="C124">
        <f>'High Impact User Data'!K15</f>
        <v>0</v>
      </c>
      <c r="G124">
        <v>6</v>
      </c>
      <c r="H124" s="82">
        <v>-10</v>
      </c>
      <c r="I124">
        <f>'High Impact User Data'!J15</f>
        <v>3</v>
      </c>
    </row>
    <row r="125" spans="1:9" x14ac:dyDescent="0.25">
      <c r="A125">
        <v>6</v>
      </c>
      <c r="B125" s="82">
        <v>-9</v>
      </c>
      <c r="C125">
        <f>'High Impact User Data'!M15</f>
        <v>0</v>
      </c>
      <c r="G125">
        <v>6</v>
      </c>
      <c r="H125" s="82">
        <v>-9</v>
      </c>
      <c r="I125">
        <f>'High Impact User Data'!L15</f>
        <v>2</v>
      </c>
    </row>
    <row r="126" spans="1:9" x14ac:dyDescent="0.25">
      <c r="A126">
        <v>6</v>
      </c>
      <c r="B126" s="82">
        <v>-8</v>
      </c>
      <c r="C126">
        <f>'High Impact User Data'!O15</f>
        <v>0</v>
      </c>
      <c r="G126">
        <v>6</v>
      </c>
      <c r="H126" s="82">
        <v>-8</v>
      </c>
      <c r="I126">
        <f>'High Impact User Data'!N15</f>
        <v>2</v>
      </c>
    </row>
    <row r="127" spans="1:9" x14ac:dyDescent="0.25">
      <c r="A127">
        <v>6</v>
      </c>
      <c r="B127" s="82">
        <v>-7</v>
      </c>
      <c r="C127">
        <f>'High Impact User Data'!Q15</f>
        <v>0</v>
      </c>
      <c r="G127">
        <v>6</v>
      </c>
      <c r="H127" s="82">
        <v>-7</v>
      </c>
      <c r="I127">
        <f>'High Impact User Data'!P15</f>
        <v>3</v>
      </c>
    </row>
    <row r="128" spans="1:9" x14ac:dyDescent="0.25">
      <c r="A128">
        <v>6</v>
      </c>
      <c r="B128" s="82">
        <v>-6</v>
      </c>
      <c r="C128">
        <f>'High Impact User Data'!S15</f>
        <v>0</v>
      </c>
      <c r="G128">
        <v>6</v>
      </c>
      <c r="H128" s="82">
        <v>-6</v>
      </c>
      <c r="I128">
        <f>'High Impact User Data'!R15</f>
        <v>2</v>
      </c>
    </row>
    <row r="129" spans="1:9" x14ac:dyDescent="0.25">
      <c r="A129">
        <v>6</v>
      </c>
      <c r="B129" s="82">
        <v>-5</v>
      </c>
      <c r="C129">
        <f>'High Impact User Data'!U15</f>
        <v>0</v>
      </c>
      <c r="G129">
        <v>6</v>
      </c>
      <c r="H129" s="82">
        <v>-5</v>
      </c>
      <c r="I129">
        <f>'High Impact User Data'!T15</f>
        <v>1</v>
      </c>
    </row>
    <row r="130" spans="1:9" x14ac:dyDescent="0.25">
      <c r="A130">
        <v>6</v>
      </c>
      <c r="B130" s="82">
        <v>-4</v>
      </c>
      <c r="C130">
        <f>'High Impact User Data'!W15</f>
        <v>0</v>
      </c>
      <c r="G130">
        <v>6</v>
      </c>
      <c r="H130" s="82">
        <v>-4</v>
      </c>
      <c r="I130">
        <f>'High Impact User Data'!V15</f>
        <v>3</v>
      </c>
    </row>
    <row r="131" spans="1:9" x14ac:dyDescent="0.25">
      <c r="A131">
        <v>6</v>
      </c>
      <c r="B131" s="82">
        <v>-3</v>
      </c>
      <c r="C131">
        <f>'High Impact User Data'!Y15</f>
        <v>0</v>
      </c>
      <c r="G131">
        <v>6</v>
      </c>
      <c r="H131" s="82">
        <v>-3</v>
      </c>
      <c r="I131">
        <f>'High Impact User Data'!X15</f>
        <v>4</v>
      </c>
    </row>
    <row r="132" spans="1:9" x14ac:dyDescent="0.25">
      <c r="A132">
        <v>6</v>
      </c>
      <c r="B132" s="82">
        <v>-2</v>
      </c>
      <c r="C132">
        <f>'High Impact User Data'!AA15</f>
        <v>0</v>
      </c>
      <c r="G132">
        <v>6</v>
      </c>
      <c r="H132" s="82">
        <v>-2</v>
      </c>
      <c r="I132">
        <f>'High Impact User Data'!Z15</f>
        <v>2</v>
      </c>
    </row>
    <row r="133" spans="1:9" x14ac:dyDescent="0.25">
      <c r="A133">
        <v>6</v>
      </c>
      <c r="B133" s="82">
        <v>-1</v>
      </c>
      <c r="C133">
        <f>'High Impact User Data'!AC15</f>
        <v>0</v>
      </c>
      <c r="G133">
        <v>6</v>
      </c>
      <c r="H133" s="82">
        <v>-1</v>
      </c>
      <c r="I133">
        <f>'High Impact User Data'!AB15</f>
        <v>3</v>
      </c>
    </row>
    <row r="134" spans="1:9" x14ac:dyDescent="0.25">
      <c r="A134">
        <v>6</v>
      </c>
      <c r="B134" s="82">
        <v>1</v>
      </c>
      <c r="C134">
        <f>'High Impact User Data'!AF15</f>
        <v>0</v>
      </c>
      <c r="G134">
        <v>6</v>
      </c>
      <c r="H134" s="82">
        <v>1</v>
      </c>
      <c r="I134">
        <f>'High Impact User Data'!AE15</f>
        <v>4</v>
      </c>
    </row>
    <row r="135" spans="1:9" x14ac:dyDescent="0.25">
      <c r="A135">
        <v>6</v>
      </c>
      <c r="B135" s="82">
        <v>2</v>
      </c>
      <c r="C135">
        <f>'High Impact User Data'!AH15</f>
        <v>0</v>
      </c>
      <c r="G135">
        <v>6</v>
      </c>
      <c r="H135" s="82">
        <v>2</v>
      </c>
      <c r="I135">
        <f>'High Impact User Data'!AG15</f>
        <v>7</v>
      </c>
    </row>
    <row r="136" spans="1:9" x14ac:dyDescent="0.25">
      <c r="A136">
        <v>6</v>
      </c>
      <c r="B136" s="82">
        <v>3</v>
      </c>
      <c r="C136">
        <f>'High Impact User Data'!AJ15</f>
        <v>0</v>
      </c>
      <c r="G136">
        <v>6</v>
      </c>
      <c r="H136" s="82">
        <v>3</v>
      </c>
      <c r="I136">
        <f>'High Impact User Data'!AI15</f>
        <v>2</v>
      </c>
    </row>
    <row r="137" spans="1:9" x14ac:dyDescent="0.25">
      <c r="A137">
        <v>6</v>
      </c>
      <c r="B137" s="82">
        <v>4</v>
      </c>
      <c r="C137">
        <f>'High Impact User Data'!AL15</f>
        <v>0</v>
      </c>
      <c r="G137">
        <v>6</v>
      </c>
      <c r="H137" s="82">
        <v>4</v>
      </c>
      <c r="I137">
        <f>'High Impact User Data'!AK15</f>
        <v>1</v>
      </c>
    </row>
    <row r="138" spans="1:9" x14ac:dyDescent="0.25">
      <c r="A138">
        <v>6</v>
      </c>
      <c r="B138" s="82">
        <v>5</v>
      </c>
      <c r="C138">
        <f>'High Impact User Data'!AN15</f>
        <v>0</v>
      </c>
      <c r="G138">
        <v>6</v>
      </c>
      <c r="H138" s="82">
        <v>5</v>
      </c>
      <c r="I138">
        <f>'High Impact User Data'!AM15</f>
        <v>1</v>
      </c>
    </row>
    <row r="139" spans="1:9" x14ac:dyDescent="0.25">
      <c r="A139">
        <v>6</v>
      </c>
      <c r="B139" s="82">
        <v>6</v>
      </c>
      <c r="C139">
        <f>'High Impact User Data'!AP15</f>
        <v>0</v>
      </c>
      <c r="G139">
        <v>6</v>
      </c>
      <c r="H139" s="82">
        <v>6</v>
      </c>
      <c r="I139">
        <f>'High Impact User Data'!AO15</f>
        <v>0</v>
      </c>
    </row>
    <row r="140" spans="1:9" x14ac:dyDescent="0.25">
      <c r="A140">
        <v>6</v>
      </c>
      <c r="B140" s="82">
        <v>7</v>
      </c>
      <c r="C140">
        <f>'High Impact User Data'!AR15</f>
        <v>0</v>
      </c>
      <c r="G140">
        <v>6</v>
      </c>
      <c r="H140" s="82">
        <v>7</v>
      </c>
      <c r="I140">
        <f>'High Impact User Data'!AQ15</f>
        <v>2</v>
      </c>
    </row>
    <row r="141" spans="1:9" x14ac:dyDescent="0.25">
      <c r="A141">
        <v>6</v>
      </c>
      <c r="B141" s="82">
        <v>8</v>
      </c>
      <c r="C141">
        <f>'High Impact User Data'!AT15</f>
        <v>0</v>
      </c>
      <c r="G141">
        <v>6</v>
      </c>
      <c r="H141" s="82">
        <v>8</v>
      </c>
      <c r="I141">
        <f>'High Impact User Data'!AS15</f>
        <v>1</v>
      </c>
    </row>
    <row r="142" spans="1:9" x14ac:dyDescent="0.25">
      <c r="A142">
        <v>6</v>
      </c>
      <c r="B142" s="82">
        <v>9</v>
      </c>
      <c r="C142">
        <f>'High Impact User Data'!AV15</f>
        <v>0</v>
      </c>
      <c r="G142">
        <v>6</v>
      </c>
      <c r="H142" s="82">
        <v>9</v>
      </c>
      <c r="I142">
        <f>'High Impact User Data'!AU15</f>
        <v>0</v>
      </c>
    </row>
    <row r="143" spans="1:9" x14ac:dyDescent="0.25">
      <c r="A143">
        <v>6</v>
      </c>
      <c r="B143" s="82">
        <v>10</v>
      </c>
      <c r="C143">
        <f>'High Impact User Data'!AX15</f>
        <v>0</v>
      </c>
      <c r="G143">
        <v>6</v>
      </c>
      <c r="H143" s="82">
        <v>10</v>
      </c>
      <c r="I143">
        <f>'High Impact User Data'!AW15</f>
        <v>1</v>
      </c>
    </row>
    <row r="144" spans="1:9" x14ac:dyDescent="0.25">
      <c r="A144">
        <v>6</v>
      </c>
      <c r="B144" s="82">
        <v>11</v>
      </c>
      <c r="C144">
        <f>'High Impact User Data'!AZ15</f>
        <v>0</v>
      </c>
      <c r="G144">
        <v>6</v>
      </c>
      <c r="H144" s="82">
        <v>11</v>
      </c>
      <c r="I144">
        <f>'High Impact User Data'!AY15</f>
        <v>1</v>
      </c>
    </row>
    <row r="145" spans="1:9" x14ac:dyDescent="0.25">
      <c r="A145">
        <v>6</v>
      </c>
      <c r="B145" s="82">
        <v>12</v>
      </c>
      <c r="C145">
        <f>'High Impact User Data'!BB15</f>
        <v>0</v>
      </c>
      <c r="G145">
        <v>6</v>
      </c>
      <c r="H145" s="82">
        <v>12</v>
      </c>
      <c r="I145">
        <f>'High Impact User Data'!BA15</f>
        <v>0</v>
      </c>
    </row>
    <row r="146" spans="1:9" x14ac:dyDescent="0.25">
      <c r="A146">
        <v>7</v>
      </c>
      <c r="B146" s="82">
        <v>-12</v>
      </c>
      <c r="C146">
        <f>'High Impact User Data'!G16</f>
        <v>0</v>
      </c>
      <c r="G146">
        <v>7</v>
      </c>
      <c r="H146" s="82">
        <v>-12</v>
      </c>
      <c r="I146">
        <f>'High Impact User Data'!F16</f>
        <v>3</v>
      </c>
    </row>
    <row r="147" spans="1:9" x14ac:dyDescent="0.25">
      <c r="A147">
        <v>7</v>
      </c>
      <c r="B147" s="82">
        <v>-11</v>
      </c>
      <c r="C147">
        <f>'High Impact User Data'!I16</f>
        <v>0</v>
      </c>
      <c r="G147">
        <v>7</v>
      </c>
      <c r="H147" s="82">
        <v>-11</v>
      </c>
      <c r="I147">
        <f>'High Impact User Data'!H16</f>
        <v>3</v>
      </c>
    </row>
    <row r="148" spans="1:9" x14ac:dyDescent="0.25">
      <c r="A148">
        <v>7</v>
      </c>
      <c r="B148" s="82">
        <v>-10</v>
      </c>
      <c r="C148">
        <f>'High Impact User Data'!K16</f>
        <v>0</v>
      </c>
      <c r="G148">
        <v>7</v>
      </c>
      <c r="H148" s="82">
        <v>-10</v>
      </c>
      <c r="I148">
        <f>'High Impact User Data'!J16</f>
        <v>2</v>
      </c>
    </row>
    <row r="149" spans="1:9" x14ac:dyDescent="0.25">
      <c r="A149">
        <v>7</v>
      </c>
      <c r="B149" s="82">
        <v>-9</v>
      </c>
      <c r="C149">
        <f>'High Impact User Data'!M16</f>
        <v>0</v>
      </c>
      <c r="G149">
        <v>7</v>
      </c>
      <c r="H149" s="82">
        <v>-9</v>
      </c>
      <c r="I149">
        <f>'High Impact User Data'!L16</f>
        <v>8</v>
      </c>
    </row>
    <row r="150" spans="1:9" x14ac:dyDescent="0.25">
      <c r="A150">
        <v>7</v>
      </c>
      <c r="B150" s="82">
        <v>-8</v>
      </c>
      <c r="C150">
        <f>'High Impact User Data'!O16</f>
        <v>0</v>
      </c>
      <c r="G150">
        <v>7</v>
      </c>
      <c r="H150" s="82">
        <v>-8</v>
      </c>
      <c r="I150">
        <f>'High Impact User Data'!N16</f>
        <v>7</v>
      </c>
    </row>
    <row r="151" spans="1:9" x14ac:dyDescent="0.25">
      <c r="A151">
        <v>7</v>
      </c>
      <c r="B151" s="82">
        <v>-7</v>
      </c>
      <c r="C151">
        <f>'High Impact User Data'!Q16</f>
        <v>0</v>
      </c>
      <c r="G151">
        <v>7</v>
      </c>
      <c r="H151" s="82">
        <v>-7</v>
      </c>
      <c r="I151">
        <f>'High Impact User Data'!P16</f>
        <v>3</v>
      </c>
    </row>
    <row r="152" spans="1:9" x14ac:dyDescent="0.25">
      <c r="A152">
        <v>7</v>
      </c>
      <c r="B152" s="82">
        <v>-6</v>
      </c>
      <c r="C152">
        <f>'High Impact User Data'!S16</f>
        <v>0</v>
      </c>
      <c r="G152">
        <v>7</v>
      </c>
      <c r="H152" s="82">
        <v>-6</v>
      </c>
      <c r="I152">
        <f>'High Impact User Data'!R16</f>
        <v>2</v>
      </c>
    </row>
    <row r="153" spans="1:9" x14ac:dyDescent="0.25">
      <c r="A153">
        <v>7</v>
      </c>
      <c r="B153" s="82">
        <v>-5</v>
      </c>
      <c r="C153">
        <f>'High Impact User Data'!U16</f>
        <v>0</v>
      </c>
      <c r="G153">
        <v>7</v>
      </c>
      <c r="H153" s="82">
        <v>-5</v>
      </c>
      <c r="I153">
        <f>'High Impact User Data'!T16</f>
        <v>2</v>
      </c>
    </row>
    <row r="154" spans="1:9" x14ac:dyDescent="0.25">
      <c r="A154">
        <v>7</v>
      </c>
      <c r="B154" s="82">
        <v>-4</v>
      </c>
      <c r="C154">
        <f>'High Impact User Data'!W16</f>
        <v>0</v>
      </c>
      <c r="G154">
        <v>7</v>
      </c>
      <c r="H154" s="82">
        <v>-4</v>
      </c>
      <c r="I154">
        <f>'High Impact User Data'!V16</f>
        <v>1</v>
      </c>
    </row>
    <row r="155" spans="1:9" x14ac:dyDescent="0.25">
      <c r="A155">
        <v>7</v>
      </c>
      <c r="B155" s="82">
        <v>-3</v>
      </c>
      <c r="C155">
        <f>'High Impact User Data'!Y16</f>
        <v>0</v>
      </c>
      <c r="G155">
        <v>7</v>
      </c>
      <c r="H155" s="82">
        <v>-3</v>
      </c>
      <c r="I155">
        <f>'High Impact User Data'!X16</f>
        <v>3</v>
      </c>
    </row>
    <row r="156" spans="1:9" x14ac:dyDescent="0.25">
      <c r="A156">
        <v>7</v>
      </c>
      <c r="B156" s="82">
        <v>-2</v>
      </c>
      <c r="C156">
        <f>'High Impact User Data'!AA16</f>
        <v>0</v>
      </c>
      <c r="G156">
        <v>7</v>
      </c>
      <c r="H156" s="82">
        <v>-2</v>
      </c>
      <c r="I156">
        <f>'High Impact User Data'!Z16</f>
        <v>2</v>
      </c>
    </row>
    <row r="157" spans="1:9" x14ac:dyDescent="0.25">
      <c r="A157">
        <v>7</v>
      </c>
      <c r="B157" s="82">
        <v>-1</v>
      </c>
      <c r="C157">
        <f>'High Impact User Data'!AC16</f>
        <v>0</v>
      </c>
      <c r="G157">
        <v>7</v>
      </c>
      <c r="H157" s="82">
        <v>-1</v>
      </c>
      <c r="I157">
        <f>'High Impact User Data'!AB16</f>
        <v>2</v>
      </c>
    </row>
    <row r="158" spans="1:9" x14ac:dyDescent="0.25">
      <c r="A158">
        <v>7</v>
      </c>
      <c r="B158" s="82">
        <v>1</v>
      </c>
      <c r="C158">
        <f>'High Impact User Data'!AF16</f>
        <v>0</v>
      </c>
      <c r="G158">
        <v>7</v>
      </c>
      <c r="H158" s="82">
        <v>1</v>
      </c>
      <c r="I158">
        <f>'High Impact User Data'!AE16</f>
        <v>2</v>
      </c>
    </row>
    <row r="159" spans="1:9" x14ac:dyDescent="0.25">
      <c r="A159">
        <v>7</v>
      </c>
      <c r="B159" s="82">
        <v>2</v>
      </c>
      <c r="C159">
        <f>'High Impact User Data'!AH16</f>
        <v>0</v>
      </c>
      <c r="G159">
        <v>7</v>
      </c>
      <c r="H159" s="82">
        <v>2</v>
      </c>
      <c r="I159">
        <f>'High Impact User Data'!AG16</f>
        <v>7</v>
      </c>
    </row>
    <row r="160" spans="1:9" x14ac:dyDescent="0.25">
      <c r="A160">
        <v>7</v>
      </c>
      <c r="B160" s="82">
        <v>3</v>
      </c>
      <c r="C160">
        <f>'High Impact User Data'!AJ16</f>
        <v>0</v>
      </c>
      <c r="G160">
        <v>7</v>
      </c>
      <c r="H160" s="82">
        <v>3</v>
      </c>
      <c r="I160">
        <f>'High Impact User Data'!AI16</f>
        <v>1</v>
      </c>
    </row>
    <row r="161" spans="1:9" x14ac:dyDescent="0.25">
      <c r="A161">
        <v>7</v>
      </c>
      <c r="B161" s="82">
        <v>4</v>
      </c>
      <c r="C161">
        <f>'High Impact User Data'!AL16</f>
        <v>0</v>
      </c>
      <c r="G161">
        <v>7</v>
      </c>
      <c r="H161" s="82">
        <v>4</v>
      </c>
      <c r="I161">
        <f>'High Impact User Data'!AK16</f>
        <v>5</v>
      </c>
    </row>
    <row r="162" spans="1:9" x14ac:dyDescent="0.25">
      <c r="A162">
        <v>7</v>
      </c>
      <c r="B162" s="82">
        <v>5</v>
      </c>
      <c r="C162">
        <f>'High Impact User Data'!AN16</f>
        <v>0</v>
      </c>
      <c r="G162">
        <v>7</v>
      </c>
      <c r="H162" s="82">
        <v>5</v>
      </c>
      <c r="I162">
        <f>'High Impact User Data'!AM16</f>
        <v>4</v>
      </c>
    </row>
    <row r="163" spans="1:9" x14ac:dyDescent="0.25">
      <c r="A163">
        <v>7</v>
      </c>
      <c r="B163" s="82">
        <v>6</v>
      </c>
      <c r="C163">
        <f>'High Impact User Data'!AP16</f>
        <v>0</v>
      </c>
      <c r="G163">
        <v>7</v>
      </c>
      <c r="H163" s="82">
        <v>6</v>
      </c>
      <c r="I163">
        <f>'High Impact User Data'!AO16</f>
        <v>1</v>
      </c>
    </row>
    <row r="164" spans="1:9" x14ac:dyDescent="0.25">
      <c r="A164">
        <v>7</v>
      </c>
      <c r="B164" s="82">
        <v>7</v>
      </c>
      <c r="C164">
        <f>'High Impact User Data'!AR16</f>
        <v>0</v>
      </c>
      <c r="G164">
        <v>7</v>
      </c>
      <c r="H164" s="82">
        <v>7</v>
      </c>
      <c r="I164">
        <f>'High Impact User Data'!AQ16</f>
        <v>2</v>
      </c>
    </row>
    <row r="165" spans="1:9" x14ac:dyDescent="0.25">
      <c r="A165">
        <v>7</v>
      </c>
      <c r="B165" s="82">
        <v>8</v>
      </c>
      <c r="C165">
        <f>'High Impact User Data'!AT16</f>
        <v>0</v>
      </c>
      <c r="G165">
        <v>7</v>
      </c>
      <c r="H165" s="82">
        <v>8</v>
      </c>
      <c r="I165">
        <f>'High Impact User Data'!AS16</f>
        <v>1</v>
      </c>
    </row>
    <row r="166" spans="1:9" x14ac:dyDescent="0.25">
      <c r="A166">
        <v>7</v>
      </c>
      <c r="B166" s="82">
        <v>9</v>
      </c>
      <c r="C166">
        <f>'High Impact User Data'!AV16</f>
        <v>0</v>
      </c>
      <c r="G166">
        <v>7</v>
      </c>
      <c r="H166" s="82">
        <v>9</v>
      </c>
      <c r="I166">
        <f>'High Impact User Data'!AU16</f>
        <v>1</v>
      </c>
    </row>
    <row r="167" spans="1:9" x14ac:dyDescent="0.25">
      <c r="A167">
        <v>7</v>
      </c>
      <c r="B167" s="82">
        <v>10</v>
      </c>
      <c r="C167">
        <f>'High Impact User Data'!AX16</f>
        <v>0</v>
      </c>
      <c r="G167">
        <v>7</v>
      </c>
      <c r="H167" s="82">
        <v>10</v>
      </c>
      <c r="I167">
        <f>'High Impact User Data'!AW16</f>
        <v>0</v>
      </c>
    </row>
    <row r="168" spans="1:9" x14ac:dyDescent="0.25">
      <c r="A168">
        <v>7</v>
      </c>
      <c r="B168" s="82">
        <v>11</v>
      </c>
      <c r="C168">
        <f>'High Impact User Data'!AZ16</f>
        <v>0</v>
      </c>
      <c r="G168">
        <v>7</v>
      </c>
      <c r="H168" s="82">
        <v>11</v>
      </c>
      <c r="I168">
        <f>'High Impact User Data'!AY16</f>
        <v>0</v>
      </c>
    </row>
    <row r="169" spans="1:9" x14ac:dyDescent="0.25">
      <c r="A169">
        <v>7</v>
      </c>
      <c r="B169" s="82">
        <v>12</v>
      </c>
      <c r="C169">
        <f>'High Impact User Data'!BB16</f>
        <v>0</v>
      </c>
      <c r="G169">
        <v>7</v>
      </c>
      <c r="H169" s="82">
        <v>12</v>
      </c>
      <c r="I169">
        <f>'High Impact User Data'!BA16</f>
        <v>1</v>
      </c>
    </row>
    <row r="170" spans="1:9" x14ac:dyDescent="0.25">
      <c r="A170">
        <v>8</v>
      </c>
      <c r="B170" s="82">
        <v>-12</v>
      </c>
      <c r="C170">
        <f>'High Impact User Data'!G17</f>
        <v>0</v>
      </c>
      <c r="G170">
        <v>8</v>
      </c>
      <c r="H170" s="82">
        <v>-12</v>
      </c>
      <c r="I170">
        <f>'High Impact User Data'!F17</f>
        <v>3</v>
      </c>
    </row>
    <row r="171" spans="1:9" x14ac:dyDescent="0.25">
      <c r="A171">
        <v>8</v>
      </c>
      <c r="B171" s="82">
        <v>-11</v>
      </c>
      <c r="C171">
        <f>'High Impact User Data'!I17</f>
        <v>0</v>
      </c>
      <c r="G171">
        <v>8</v>
      </c>
      <c r="H171" s="82">
        <v>-11</v>
      </c>
      <c r="I171">
        <f>'High Impact User Data'!H17</f>
        <v>2</v>
      </c>
    </row>
    <row r="172" spans="1:9" x14ac:dyDescent="0.25">
      <c r="A172">
        <v>8</v>
      </c>
      <c r="B172" s="82">
        <v>-10</v>
      </c>
      <c r="C172">
        <f>'High Impact User Data'!K17</f>
        <v>0</v>
      </c>
      <c r="G172">
        <v>8</v>
      </c>
      <c r="H172" s="82">
        <v>-10</v>
      </c>
      <c r="I172">
        <f>'High Impact User Data'!J17</f>
        <v>3</v>
      </c>
    </row>
    <row r="173" spans="1:9" x14ac:dyDescent="0.25">
      <c r="A173">
        <v>8</v>
      </c>
      <c r="B173" s="82">
        <v>-9</v>
      </c>
      <c r="C173">
        <f>'High Impact User Data'!M17</f>
        <v>0</v>
      </c>
      <c r="G173">
        <v>8</v>
      </c>
      <c r="H173" s="82">
        <v>-9</v>
      </c>
      <c r="I173">
        <f>'High Impact User Data'!L17</f>
        <v>3</v>
      </c>
    </row>
    <row r="174" spans="1:9" x14ac:dyDescent="0.25">
      <c r="A174">
        <v>8</v>
      </c>
      <c r="B174" s="82">
        <v>-8</v>
      </c>
      <c r="C174">
        <f>'High Impact User Data'!O17</f>
        <v>0</v>
      </c>
      <c r="G174">
        <v>8</v>
      </c>
      <c r="H174" s="82">
        <v>-8</v>
      </c>
      <c r="I174">
        <f>'High Impact User Data'!N17</f>
        <v>2</v>
      </c>
    </row>
    <row r="175" spans="1:9" x14ac:dyDescent="0.25">
      <c r="A175">
        <v>8</v>
      </c>
      <c r="B175" s="82">
        <v>-7</v>
      </c>
      <c r="C175">
        <f>'High Impact User Data'!Q17</f>
        <v>0</v>
      </c>
      <c r="G175">
        <v>8</v>
      </c>
      <c r="H175" s="82">
        <v>-7</v>
      </c>
      <c r="I175">
        <f>'High Impact User Data'!P17</f>
        <v>3</v>
      </c>
    </row>
    <row r="176" spans="1:9" x14ac:dyDescent="0.25">
      <c r="A176">
        <v>8</v>
      </c>
      <c r="B176" s="82">
        <v>-6</v>
      </c>
      <c r="C176">
        <f>'High Impact User Data'!S17</f>
        <v>0</v>
      </c>
      <c r="G176">
        <v>8</v>
      </c>
      <c r="H176" s="82">
        <v>-6</v>
      </c>
      <c r="I176">
        <f>'High Impact User Data'!R17</f>
        <v>1</v>
      </c>
    </row>
    <row r="177" spans="1:9" x14ac:dyDescent="0.25">
      <c r="A177">
        <v>8</v>
      </c>
      <c r="B177" s="82">
        <v>-5</v>
      </c>
      <c r="C177">
        <f>'High Impact User Data'!U17</f>
        <v>0</v>
      </c>
      <c r="G177">
        <v>8</v>
      </c>
      <c r="H177" s="82">
        <v>-5</v>
      </c>
      <c r="I177">
        <f>'High Impact User Data'!T17</f>
        <v>2</v>
      </c>
    </row>
    <row r="178" spans="1:9" x14ac:dyDescent="0.25">
      <c r="A178">
        <v>8</v>
      </c>
      <c r="B178" s="82">
        <v>-4</v>
      </c>
      <c r="C178">
        <f>'High Impact User Data'!W17</f>
        <v>0</v>
      </c>
      <c r="G178">
        <v>8</v>
      </c>
      <c r="H178" s="82">
        <v>-4</v>
      </c>
      <c r="I178">
        <f>'High Impact User Data'!V17</f>
        <v>3</v>
      </c>
    </row>
    <row r="179" spans="1:9" x14ac:dyDescent="0.25">
      <c r="A179">
        <v>8</v>
      </c>
      <c r="B179" s="82">
        <v>-3</v>
      </c>
      <c r="C179">
        <f>'High Impact User Data'!Y17</f>
        <v>0</v>
      </c>
      <c r="G179">
        <v>8</v>
      </c>
      <c r="H179" s="82">
        <v>-3</v>
      </c>
      <c r="I179">
        <f>'High Impact User Data'!X17</f>
        <v>1</v>
      </c>
    </row>
    <row r="180" spans="1:9" x14ac:dyDescent="0.25">
      <c r="A180">
        <v>8</v>
      </c>
      <c r="B180" s="82">
        <v>-2</v>
      </c>
      <c r="C180">
        <f>'High Impact User Data'!AA17</f>
        <v>0</v>
      </c>
      <c r="G180">
        <v>8</v>
      </c>
      <c r="H180" s="82">
        <v>-2</v>
      </c>
      <c r="I180">
        <f>'High Impact User Data'!Z17</f>
        <v>2</v>
      </c>
    </row>
    <row r="181" spans="1:9" x14ac:dyDescent="0.25">
      <c r="A181">
        <v>8</v>
      </c>
      <c r="B181" s="82">
        <v>-1</v>
      </c>
      <c r="C181">
        <f>'High Impact User Data'!AC17</f>
        <v>0</v>
      </c>
      <c r="G181">
        <v>8</v>
      </c>
      <c r="H181" s="82">
        <v>-1</v>
      </c>
      <c r="I181">
        <f>'High Impact User Data'!AB17</f>
        <v>3</v>
      </c>
    </row>
    <row r="182" spans="1:9" x14ac:dyDescent="0.25">
      <c r="A182">
        <v>8</v>
      </c>
      <c r="B182" s="82">
        <v>1</v>
      </c>
      <c r="C182">
        <f>'High Impact User Data'!AF17</f>
        <v>0</v>
      </c>
      <c r="G182">
        <v>8</v>
      </c>
      <c r="H182" s="82">
        <v>1</v>
      </c>
      <c r="I182">
        <f>'High Impact User Data'!AE17</f>
        <v>1</v>
      </c>
    </row>
    <row r="183" spans="1:9" x14ac:dyDescent="0.25">
      <c r="A183">
        <v>8</v>
      </c>
      <c r="B183" s="82">
        <v>2</v>
      </c>
      <c r="C183">
        <f>'High Impact User Data'!AH17</f>
        <v>0</v>
      </c>
      <c r="G183">
        <v>8</v>
      </c>
      <c r="H183" s="82">
        <v>2</v>
      </c>
      <c r="I183">
        <f>'High Impact User Data'!AG17</f>
        <v>7</v>
      </c>
    </row>
    <row r="184" spans="1:9" x14ac:dyDescent="0.25">
      <c r="A184">
        <v>8</v>
      </c>
      <c r="B184" s="82">
        <v>3</v>
      </c>
      <c r="C184">
        <f>'High Impact User Data'!AJ17</f>
        <v>0</v>
      </c>
      <c r="G184">
        <v>8</v>
      </c>
      <c r="H184" s="82">
        <v>3</v>
      </c>
      <c r="I184">
        <f>'High Impact User Data'!AI17</f>
        <v>1</v>
      </c>
    </row>
    <row r="185" spans="1:9" x14ac:dyDescent="0.25">
      <c r="A185">
        <v>8</v>
      </c>
      <c r="B185" s="82">
        <v>4</v>
      </c>
      <c r="C185">
        <f>'High Impact User Data'!AL17</f>
        <v>0</v>
      </c>
      <c r="G185">
        <v>8</v>
      </c>
      <c r="H185" s="82">
        <v>4</v>
      </c>
      <c r="I185">
        <f>'High Impact User Data'!AK17</f>
        <v>0</v>
      </c>
    </row>
    <row r="186" spans="1:9" x14ac:dyDescent="0.25">
      <c r="A186">
        <v>8</v>
      </c>
      <c r="B186" s="82">
        <v>5</v>
      </c>
      <c r="C186">
        <f>'High Impact User Data'!AN17</f>
        <v>0</v>
      </c>
      <c r="G186">
        <v>8</v>
      </c>
      <c r="H186" s="82">
        <v>5</v>
      </c>
      <c r="I186">
        <f>'High Impact User Data'!AM17</f>
        <v>2</v>
      </c>
    </row>
    <row r="187" spans="1:9" x14ac:dyDescent="0.25">
      <c r="A187">
        <v>8</v>
      </c>
      <c r="B187" s="82">
        <v>6</v>
      </c>
      <c r="C187">
        <f>'High Impact User Data'!AP17</f>
        <v>0</v>
      </c>
      <c r="G187">
        <v>8</v>
      </c>
      <c r="H187" s="82">
        <v>6</v>
      </c>
      <c r="I187">
        <f>'High Impact User Data'!AO17</f>
        <v>2</v>
      </c>
    </row>
    <row r="188" spans="1:9" x14ac:dyDescent="0.25">
      <c r="A188">
        <v>8</v>
      </c>
      <c r="B188" s="82">
        <v>7</v>
      </c>
      <c r="C188">
        <f>'High Impact User Data'!AR17</f>
        <v>0</v>
      </c>
      <c r="G188">
        <v>8</v>
      </c>
      <c r="H188" s="82">
        <v>7</v>
      </c>
      <c r="I188">
        <f>'High Impact User Data'!AQ17</f>
        <v>0</v>
      </c>
    </row>
    <row r="189" spans="1:9" x14ac:dyDescent="0.25">
      <c r="A189">
        <v>8</v>
      </c>
      <c r="B189" s="82">
        <v>8</v>
      </c>
      <c r="C189">
        <f>'High Impact User Data'!AT17</f>
        <v>0</v>
      </c>
      <c r="G189">
        <v>8</v>
      </c>
      <c r="H189" s="82">
        <v>8</v>
      </c>
      <c r="I189">
        <f>'High Impact User Data'!AS17</f>
        <v>0</v>
      </c>
    </row>
    <row r="190" spans="1:9" x14ac:dyDescent="0.25">
      <c r="A190">
        <v>8</v>
      </c>
      <c r="B190" s="82">
        <v>9</v>
      </c>
      <c r="C190">
        <f>'High Impact User Data'!AV17</f>
        <v>0</v>
      </c>
      <c r="G190">
        <v>8</v>
      </c>
      <c r="H190" s="82">
        <v>9</v>
      </c>
      <c r="I190">
        <f>'High Impact User Data'!AU17</f>
        <v>0</v>
      </c>
    </row>
    <row r="191" spans="1:9" x14ac:dyDescent="0.25">
      <c r="A191">
        <v>8</v>
      </c>
      <c r="B191" s="82">
        <v>10</v>
      </c>
      <c r="C191">
        <f>'High Impact User Data'!AX17</f>
        <v>0</v>
      </c>
      <c r="G191">
        <v>8</v>
      </c>
      <c r="H191" s="82">
        <v>10</v>
      </c>
      <c r="I191">
        <f>'High Impact User Data'!AW17</f>
        <v>0</v>
      </c>
    </row>
    <row r="192" spans="1:9" x14ac:dyDescent="0.25">
      <c r="A192">
        <v>8</v>
      </c>
      <c r="B192" s="82">
        <v>11</v>
      </c>
      <c r="C192">
        <f>'High Impact User Data'!AZ17</f>
        <v>0</v>
      </c>
      <c r="G192">
        <v>8</v>
      </c>
      <c r="H192" s="82">
        <v>11</v>
      </c>
      <c r="I192">
        <f>'High Impact User Data'!AY17</f>
        <v>0</v>
      </c>
    </row>
    <row r="193" spans="1:9" x14ac:dyDescent="0.25">
      <c r="A193">
        <v>8</v>
      </c>
      <c r="B193" s="82">
        <v>12</v>
      </c>
      <c r="C193">
        <f>'High Impact User Data'!BB17</f>
        <v>0</v>
      </c>
      <c r="G193">
        <v>8</v>
      </c>
      <c r="H193" s="82">
        <v>12</v>
      </c>
      <c r="I193">
        <f>'High Impact User Data'!BA17</f>
        <v>0</v>
      </c>
    </row>
    <row r="194" spans="1:9" x14ac:dyDescent="0.25">
      <c r="A194">
        <v>9</v>
      </c>
      <c r="B194" s="82">
        <v>-12</v>
      </c>
      <c r="C194">
        <f>'High Impact User Data'!G18</f>
        <v>0</v>
      </c>
      <c r="G194">
        <v>9</v>
      </c>
      <c r="H194" s="82">
        <v>-12</v>
      </c>
      <c r="I194">
        <f>'High Impact User Data'!F18</f>
        <v>0</v>
      </c>
    </row>
    <row r="195" spans="1:9" x14ac:dyDescent="0.25">
      <c r="A195">
        <v>9</v>
      </c>
      <c r="B195" s="82">
        <v>-11</v>
      </c>
      <c r="C195">
        <f>'High Impact User Data'!I18</f>
        <v>0</v>
      </c>
      <c r="G195">
        <v>9</v>
      </c>
      <c r="H195" s="82">
        <v>-11</v>
      </c>
      <c r="I195">
        <f>'High Impact User Data'!H18</f>
        <v>0</v>
      </c>
    </row>
    <row r="196" spans="1:9" x14ac:dyDescent="0.25">
      <c r="A196">
        <v>9</v>
      </c>
      <c r="B196" s="82">
        <v>-10</v>
      </c>
      <c r="C196">
        <f>'High Impact User Data'!K18</f>
        <v>0</v>
      </c>
      <c r="G196">
        <v>9</v>
      </c>
      <c r="H196" s="82">
        <v>-10</v>
      </c>
      <c r="I196">
        <f>'High Impact User Data'!J18</f>
        <v>0</v>
      </c>
    </row>
    <row r="197" spans="1:9" x14ac:dyDescent="0.25">
      <c r="A197">
        <v>9</v>
      </c>
      <c r="B197" s="82">
        <v>-9</v>
      </c>
      <c r="C197">
        <f>'High Impact User Data'!M18</f>
        <v>0</v>
      </c>
      <c r="G197">
        <v>9</v>
      </c>
      <c r="H197" s="82">
        <v>-9</v>
      </c>
      <c r="I197">
        <f>'High Impact User Data'!L18</f>
        <v>0</v>
      </c>
    </row>
    <row r="198" spans="1:9" x14ac:dyDescent="0.25">
      <c r="A198">
        <v>9</v>
      </c>
      <c r="B198" s="82">
        <v>-8</v>
      </c>
      <c r="C198">
        <f>'High Impact User Data'!O18</f>
        <v>0</v>
      </c>
      <c r="G198">
        <v>9</v>
      </c>
      <c r="H198" s="82">
        <v>-8</v>
      </c>
      <c r="I198">
        <f>'High Impact User Data'!N18</f>
        <v>0</v>
      </c>
    </row>
    <row r="199" spans="1:9" x14ac:dyDescent="0.25">
      <c r="A199">
        <v>9</v>
      </c>
      <c r="B199" s="82">
        <v>-7</v>
      </c>
      <c r="C199">
        <f>'High Impact User Data'!Q18</f>
        <v>0</v>
      </c>
      <c r="G199">
        <v>9</v>
      </c>
      <c r="H199" s="82">
        <v>-7</v>
      </c>
      <c r="I199">
        <f>'High Impact User Data'!P18</f>
        <v>0</v>
      </c>
    </row>
    <row r="200" spans="1:9" x14ac:dyDescent="0.25">
      <c r="A200">
        <v>9</v>
      </c>
      <c r="B200" s="82">
        <v>-6</v>
      </c>
      <c r="C200">
        <f>'High Impact User Data'!S18</f>
        <v>0</v>
      </c>
      <c r="G200">
        <v>9</v>
      </c>
      <c r="H200" s="82">
        <v>-6</v>
      </c>
      <c r="I200">
        <f>'High Impact User Data'!R18</f>
        <v>0</v>
      </c>
    </row>
    <row r="201" spans="1:9" x14ac:dyDescent="0.25">
      <c r="A201">
        <v>9</v>
      </c>
      <c r="B201" s="82">
        <v>-5</v>
      </c>
      <c r="C201">
        <f>'High Impact User Data'!U18</f>
        <v>0</v>
      </c>
      <c r="G201">
        <v>9</v>
      </c>
      <c r="H201" s="82">
        <v>-5</v>
      </c>
      <c r="I201">
        <f>'High Impact User Data'!T18</f>
        <v>0</v>
      </c>
    </row>
    <row r="202" spans="1:9" x14ac:dyDescent="0.25">
      <c r="A202">
        <v>9</v>
      </c>
      <c r="B202" s="82">
        <v>-4</v>
      </c>
      <c r="C202">
        <f>'High Impact User Data'!W18</f>
        <v>0</v>
      </c>
      <c r="G202">
        <v>9</v>
      </c>
      <c r="H202" s="82">
        <v>-4</v>
      </c>
      <c r="I202">
        <f>'High Impact User Data'!V18</f>
        <v>0</v>
      </c>
    </row>
    <row r="203" spans="1:9" x14ac:dyDescent="0.25">
      <c r="A203">
        <v>9</v>
      </c>
      <c r="B203" s="82">
        <v>-3</v>
      </c>
      <c r="C203">
        <f>'High Impact User Data'!Y18</f>
        <v>0</v>
      </c>
      <c r="G203">
        <v>9</v>
      </c>
      <c r="H203" s="82">
        <v>-3</v>
      </c>
      <c r="I203">
        <f>'High Impact User Data'!X18</f>
        <v>0</v>
      </c>
    </row>
    <row r="204" spans="1:9" x14ac:dyDescent="0.25">
      <c r="A204">
        <v>9</v>
      </c>
      <c r="B204" s="82">
        <v>-2</v>
      </c>
      <c r="C204">
        <f>'High Impact User Data'!AA18</f>
        <v>0</v>
      </c>
      <c r="G204">
        <v>9</v>
      </c>
      <c r="H204" s="82">
        <v>-2</v>
      </c>
      <c r="I204">
        <f>'High Impact User Data'!Z18</f>
        <v>0</v>
      </c>
    </row>
    <row r="205" spans="1:9" x14ac:dyDescent="0.25">
      <c r="A205">
        <v>9</v>
      </c>
      <c r="B205" s="82">
        <v>-1</v>
      </c>
      <c r="C205">
        <f>'High Impact User Data'!AC18</f>
        <v>0</v>
      </c>
      <c r="G205">
        <v>9</v>
      </c>
      <c r="H205" s="82">
        <v>-1</v>
      </c>
      <c r="I205">
        <f>'High Impact User Data'!AB18</f>
        <v>0</v>
      </c>
    </row>
    <row r="206" spans="1:9" x14ac:dyDescent="0.25">
      <c r="A206">
        <v>9</v>
      </c>
      <c r="B206" s="82">
        <v>1</v>
      </c>
      <c r="C206">
        <f>'High Impact User Data'!AF18</f>
        <v>0</v>
      </c>
      <c r="G206">
        <v>9</v>
      </c>
      <c r="H206" s="82">
        <v>1</v>
      </c>
      <c r="I206">
        <f>'High Impact User Data'!AE18</f>
        <v>0</v>
      </c>
    </row>
    <row r="207" spans="1:9" x14ac:dyDescent="0.25">
      <c r="A207">
        <v>9</v>
      </c>
      <c r="B207" s="82">
        <v>2</v>
      </c>
      <c r="C207">
        <f>'High Impact User Data'!AH18</f>
        <v>0</v>
      </c>
      <c r="G207">
        <v>9</v>
      </c>
      <c r="H207" s="82">
        <v>2</v>
      </c>
      <c r="I207">
        <f>'High Impact User Data'!AG18</f>
        <v>0</v>
      </c>
    </row>
    <row r="208" spans="1:9" x14ac:dyDescent="0.25">
      <c r="A208">
        <v>9</v>
      </c>
      <c r="B208" s="82">
        <v>3</v>
      </c>
      <c r="C208">
        <f>'High Impact User Data'!AJ18</f>
        <v>0</v>
      </c>
      <c r="G208">
        <v>9</v>
      </c>
      <c r="H208" s="82">
        <v>3</v>
      </c>
      <c r="I208">
        <f>'High Impact User Data'!AI18</f>
        <v>0</v>
      </c>
    </row>
    <row r="209" spans="1:9" x14ac:dyDescent="0.25">
      <c r="A209">
        <v>9</v>
      </c>
      <c r="B209" s="82">
        <v>4</v>
      </c>
      <c r="C209">
        <f>'High Impact User Data'!AL18</f>
        <v>0</v>
      </c>
      <c r="G209">
        <v>9</v>
      </c>
      <c r="H209" s="82">
        <v>4</v>
      </c>
      <c r="I209">
        <f>'High Impact User Data'!AK18</f>
        <v>0</v>
      </c>
    </row>
    <row r="210" spans="1:9" x14ac:dyDescent="0.25">
      <c r="A210">
        <v>9</v>
      </c>
      <c r="B210" s="82">
        <v>5</v>
      </c>
      <c r="C210">
        <f>'High Impact User Data'!AN18</f>
        <v>0</v>
      </c>
      <c r="G210">
        <v>9</v>
      </c>
      <c r="H210" s="82">
        <v>5</v>
      </c>
      <c r="I210">
        <f>'High Impact User Data'!AM18</f>
        <v>0</v>
      </c>
    </row>
    <row r="211" spans="1:9" x14ac:dyDescent="0.25">
      <c r="A211">
        <v>9</v>
      </c>
      <c r="B211" s="82">
        <v>6</v>
      </c>
      <c r="C211">
        <f>'High Impact User Data'!AP18</f>
        <v>0</v>
      </c>
      <c r="G211">
        <v>9</v>
      </c>
      <c r="H211" s="82">
        <v>6</v>
      </c>
      <c r="I211">
        <f>'High Impact User Data'!AO18</f>
        <v>0</v>
      </c>
    </row>
    <row r="212" spans="1:9" x14ac:dyDescent="0.25">
      <c r="A212">
        <v>9</v>
      </c>
      <c r="B212" s="82">
        <v>7</v>
      </c>
      <c r="C212">
        <f>'High Impact User Data'!AR18</f>
        <v>0</v>
      </c>
      <c r="G212">
        <v>9</v>
      </c>
      <c r="H212" s="82">
        <v>7</v>
      </c>
      <c r="I212">
        <f>'High Impact User Data'!AQ18</f>
        <v>0</v>
      </c>
    </row>
    <row r="213" spans="1:9" x14ac:dyDescent="0.25">
      <c r="A213">
        <v>9</v>
      </c>
      <c r="B213" s="82">
        <v>8</v>
      </c>
      <c r="C213">
        <f>'High Impact User Data'!AT18</f>
        <v>0</v>
      </c>
      <c r="G213">
        <v>9</v>
      </c>
      <c r="H213" s="82">
        <v>8</v>
      </c>
      <c r="I213">
        <f>'High Impact User Data'!AS18</f>
        <v>0</v>
      </c>
    </row>
    <row r="214" spans="1:9" x14ac:dyDescent="0.25">
      <c r="A214">
        <v>9</v>
      </c>
      <c r="B214" s="82">
        <v>9</v>
      </c>
      <c r="C214">
        <f>'High Impact User Data'!AV18</f>
        <v>0</v>
      </c>
      <c r="G214">
        <v>9</v>
      </c>
      <c r="H214" s="82">
        <v>9</v>
      </c>
      <c r="I214">
        <f>'High Impact User Data'!AU18</f>
        <v>0</v>
      </c>
    </row>
    <row r="215" spans="1:9" x14ac:dyDescent="0.25">
      <c r="A215">
        <v>9</v>
      </c>
      <c r="B215" s="82">
        <v>10</v>
      </c>
      <c r="C215">
        <f>'High Impact User Data'!AX18</f>
        <v>0</v>
      </c>
      <c r="G215">
        <v>9</v>
      </c>
      <c r="H215" s="82">
        <v>10</v>
      </c>
      <c r="I215">
        <f>'High Impact User Data'!AW18</f>
        <v>0</v>
      </c>
    </row>
    <row r="216" spans="1:9" x14ac:dyDescent="0.25">
      <c r="A216">
        <v>9</v>
      </c>
      <c r="B216" s="82">
        <v>11</v>
      </c>
      <c r="C216">
        <f>'High Impact User Data'!AZ18</f>
        <v>0</v>
      </c>
      <c r="G216">
        <v>9</v>
      </c>
      <c r="H216" s="82">
        <v>11</v>
      </c>
      <c r="I216">
        <f>'High Impact User Data'!AY18</f>
        <v>0</v>
      </c>
    </row>
    <row r="217" spans="1:9" x14ac:dyDescent="0.25">
      <c r="A217">
        <v>9</v>
      </c>
      <c r="B217" s="82">
        <v>12</v>
      </c>
      <c r="C217">
        <f>'High Impact User Data'!BB18</f>
        <v>0</v>
      </c>
      <c r="G217">
        <v>9</v>
      </c>
      <c r="H217" s="82">
        <v>12</v>
      </c>
      <c r="I217">
        <f>'High Impact User Data'!BA18</f>
        <v>0</v>
      </c>
    </row>
    <row r="218" spans="1:9" x14ac:dyDescent="0.25">
      <c r="A218">
        <v>10</v>
      </c>
      <c r="B218" s="82">
        <v>-12</v>
      </c>
      <c r="C218">
        <f>'High Impact User Data'!G19</f>
        <v>0</v>
      </c>
      <c r="G218">
        <v>10</v>
      </c>
      <c r="H218" s="82">
        <v>-12</v>
      </c>
      <c r="I218">
        <f>'High Impact User Data'!F19</f>
        <v>0</v>
      </c>
    </row>
    <row r="219" spans="1:9" x14ac:dyDescent="0.25">
      <c r="A219">
        <v>10</v>
      </c>
      <c r="B219" s="82">
        <v>-11</v>
      </c>
      <c r="C219">
        <f>'High Impact User Data'!I19</f>
        <v>0</v>
      </c>
      <c r="G219">
        <v>10</v>
      </c>
      <c r="H219" s="82">
        <v>-11</v>
      </c>
      <c r="I219">
        <f>'High Impact User Data'!H19</f>
        <v>0</v>
      </c>
    </row>
    <row r="220" spans="1:9" x14ac:dyDescent="0.25">
      <c r="A220">
        <v>10</v>
      </c>
      <c r="B220" s="82">
        <v>-10</v>
      </c>
      <c r="C220">
        <f>'High Impact User Data'!K19</f>
        <v>0</v>
      </c>
      <c r="G220">
        <v>10</v>
      </c>
      <c r="H220" s="82">
        <v>-10</v>
      </c>
      <c r="I220">
        <f>'High Impact User Data'!J19</f>
        <v>0</v>
      </c>
    </row>
    <row r="221" spans="1:9" x14ac:dyDescent="0.25">
      <c r="A221">
        <v>10</v>
      </c>
      <c r="B221" s="82">
        <v>-9</v>
      </c>
      <c r="C221">
        <f>'High Impact User Data'!M19</f>
        <v>0</v>
      </c>
      <c r="G221">
        <v>10</v>
      </c>
      <c r="H221" s="82">
        <v>-9</v>
      </c>
      <c r="I221">
        <f>'High Impact User Data'!L19</f>
        <v>0</v>
      </c>
    </row>
    <row r="222" spans="1:9" x14ac:dyDescent="0.25">
      <c r="A222">
        <v>10</v>
      </c>
      <c r="B222" s="82">
        <v>-8</v>
      </c>
      <c r="C222">
        <f>'High Impact User Data'!O19</f>
        <v>0</v>
      </c>
      <c r="G222">
        <v>10</v>
      </c>
      <c r="H222" s="82">
        <v>-8</v>
      </c>
      <c r="I222">
        <f>'High Impact User Data'!N19</f>
        <v>0</v>
      </c>
    </row>
    <row r="223" spans="1:9" x14ac:dyDescent="0.25">
      <c r="A223">
        <v>10</v>
      </c>
      <c r="B223" s="82">
        <v>-7</v>
      </c>
      <c r="C223">
        <f>'High Impact User Data'!Q19</f>
        <v>0</v>
      </c>
      <c r="G223">
        <v>10</v>
      </c>
      <c r="H223" s="82">
        <v>-7</v>
      </c>
      <c r="I223">
        <f>'High Impact User Data'!P19</f>
        <v>0</v>
      </c>
    </row>
    <row r="224" spans="1:9" x14ac:dyDescent="0.25">
      <c r="A224">
        <v>10</v>
      </c>
      <c r="B224" s="82">
        <v>-6</v>
      </c>
      <c r="C224">
        <f>'High Impact User Data'!S19</f>
        <v>0</v>
      </c>
      <c r="G224">
        <v>10</v>
      </c>
      <c r="H224" s="82">
        <v>-6</v>
      </c>
      <c r="I224">
        <f>'High Impact User Data'!R19</f>
        <v>0</v>
      </c>
    </row>
    <row r="225" spans="1:9" x14ac:dyDescent="0.25">
      <c r="A225">
        <v>10</v>
      </c>
      <c r="B225" s="82">
        <v>-5</v>
      </c>
      <c r="C225">
        <f>'High Impact User Data'!U19</f>
        <v>0</v>
      </c>
      <c r="G225">
        <v>10</v>
      </c>
      <c r="H225" s="82">
        <v>-5</v>
      </c>
      <c r="I225">
        <f>'High Impact User Data'!T19</f>
        <v>0</v>
      </c>
    </row>
    <row r="226" spans="1:9" x14ac:dyDescent="0.25">
      <c r="A226">
        <v>10</v>
      </c>
      <c r="B226" s="82">
        <v>-4</v>
      </c>
      <c r="C226">
        <f>'High Impact User Data'!W19</f>
        <v>0</v>
      </c>
      <c r="G226">
        <v>10</v>
      </c>
      <c r="H226" s="82">
        <v>-4</v>
      </c>
      <c r="I226">
        <f>'High Impact User Data'!V19</f>
        <v>0</v>
      </c>
    </row>
    <row r="227" spans="1:9" x14ac:dyDescent="0.25">
      <c r="A227">
        <v>10</v>
      </c>
      <c r="B227" s="82">
        <v>-3</v>
      </c>
      <c r="C227">
        <f>'High Impact User Data'!Y19</f>
        <v>0</v>
      </c>
      <c r="G227">
        <v>10</v>
      </c>
      <c r="H227" s="82">
        <v>-3</v>
      </c>
      <c r="I227">
        <f>'High Impact User Data'!X19</f>
        <v>0</v>
      </c>
    </row>
    <row r="228" spans="1:9" x14ac:dyDescent="0.25">
      <c r="A228">
        <v>10</v>
      </c>
      <c r="B228" s="82">
        <v>-2</v>
      </c>
      <c r="C228">
        <f>'High Impact User Data'!AA19</f>
        <v>0</v>
      </c>
      <c r="G228">
        <v>10</v>
      </c>
      <c r="H228" s="82">
        <v>-2</v>
      </c>
      <c r="I228">
        <f>'High Impact User Data'!Z19</f>
        <v>0</v>
      </c>
    </row>
    <row r="229" spans="1:9" x14ac:dyDescent="0.25">
      <c r="A229">
        <v>10</v>
      </c>
      <c r="B229" s="82">
        <v>-1</v>
      </c>
      <c r="C229">
        <f>'High Impact User Data'!AC19</f>
        <v>0</v>
      </c>
      <c r="G229">
        <v>10</v>
      </c>
      <c r="H229" s="82">
        <v>-1</v>
      </c>
      <c r="I229">
        <f>'High Impact User Data'!AB19</f>
        <v>0</v>
      </c>
    </row>
    <row r="230" spans="1:9" x14ac:dyDescent="0.25">
      <c r="A230">
        <v>10</v>
      </c>
      <c r="B230" s="82">
        <v>1</v>
      </c>
      <c r="C230">
        <f>'High Impact User Data'!AF19</f>
        <v>0</v>
      </c>
      <c r="G230">
        <v>10</v>
      </c>
      <c r="H230" s="82">
        <v>1</v>
      </c>
      <c r="I230">
        <f>'High Impact User Data'!AE19</f>
        <v>0</v>
      </c>
    </row>
    <row r="231" spans="1:9" x14ac:dyDescent="0.25">
      <c r="A231">
        <v>10</v>
      </c>
      <c r="B231" s="82">
        <v>2</v>
      </c>
      <c r="C231">
        <f>'High Impact User Data'!AH19</f>
        <v>0</v>
      </c>
      <c r="G231">
        <v>10</v>
      </c>
      <c r="H231" s="82">
        <v>2</v>
      </c>
      <c r="I231">
        <f>'High Impact User Data'!AG19</f>
        <v>0</v>
      </c>
    </row>
    <row r="232" spans="1:9" x14ac:dyDescent="0.25">
      <c r="A232">
        <v>10</v>
      </c>
      <c r="B232" s="82">
        <v>3</v>
      </c>
      <c r="C232">
        <f>'High Impact User Data'!AJ19</f>
        <v>0</v>
      </c>
      <c r="G232">
        <v>10</v>
      </c>
      <c r="H232" s="82">
        <v>3</v>
      </c>
      <c r="I232">
        <f>'High Impact User Data'!AI19</f>
        <v>0</v>
      </c>
    </row>
    <row r="233" spans="1:9" x14ac:dyDescent="0.25">
      <c r="A233">
        <v>10</v>
      </c>
      <c r="B233" s="82">
        <v>4</v>
      </c>
      <c r="C233">
        <f>'High Impact User Data'!AL19</f>
        <v>0</v>
      </c>
      <c r="G233">
        <v>10</v>
      </c>
      <c r="H233" s="82">
        <v>4</v>
      </c>
      <c r="I233">
        <f>'High Impact User Data'!AK19</f>
        <v>0</v>
      </c>
    </row>
    <row r="234" spans="1:9" x14ac:dyDescent="0.25">
      <c r="A234">
        <v>10</v>
      </c>
      <c r="B234" s="82">
        <v>5</v>
      </c>
      <c r="C234">
        <f>'High Impact User Data'!AN19</f>
        <v>0</v>
      </c>
      <c r="G234">
        <v>10</v>
      </c>
      <c r="H234" s="82">
        <v>5</v>
      </c>
      <c r="I234">
        <f>'High Impact User Data'!AM19</f>
        <v>0</v>
      </c>
    </row>
    <row r="235" spans="1:9" x14ac:dyDescent="0.25">
      <c r="A235">
        <v>10</v>
      </c>
      <c r="B235" s="82">
        <v>6</v>
      </c>
      <c r="C235">
        <f>'High Impact User Data'!AP19</f>
        <v>0</v>
      </c>
      <c r="G235">
        <v>10</v>
      </c>
      <c r="H235" s="82">
        <v>6</v>
      </c>
      <c r="I235">
        <f>'High Impact User Data'!AO19</f>
        <v>0</v>
      </c>
    </row>
    <row r="236" spans="1:9" x14ac:dyDescent="0.25">
      <c r="A236">
        <v>10</v>
      </c>
      <c r="B236" s="82">
        <v>7</v>
      </c>
      <c r="C236">
        <f>'High Impact User Data'!AR19</f>
        <v>0</v>
      </c>
      <c r="G236">
        <v>10</v>
      </c>
      <c r="H236" s="82">
        <v>7</v>
      </c>
      <c r="I236">
        <f>'High Impact User Data'!AQ19</f>
        <v>0</v>
      </c>
    </row>
    <row r="237" spans="1:9" x14ac:dyDescent="0.25">
      <c r="A237">
        <v>10</v>
      </c>
      <c r="B237" s="82">
        <v>8</v>
      </c>
      <c r="C237">
        <f>'High Impact User Data'!AT19</f>
        <v>0</v>
      </c>
      <c r="G237">
        <v>10</v>
      </c>
      <c r="H237" s="82">
        <v>8</v>
      </c>
      <c r="I237">
        <f>'High Impact User Data'!AS19</f>
        <v>0</v>
      </c>
    </row>
    <row r="238" spans="1:9" x14ac:dyDescent="0.25">
      <c r="A238">
        <v>10</v>
      </c>
      <c r="B238" s="82">
        <v>9</v>
      </c>
      <c r="C238">
        <f>'High Impact User Data'!AV19</f>
        <v>0</v>
      </c>
      <c r="G238">
        <v>10</v>
      </c>
      <c r="H238" s="82">
        <v>9</v>
      </c>
      <c r="I238">
        <f>'High Impact User Data'!AU19</f>
        <v>0</v>
      </c>
    </row>
    <row r="239" spans="1:9" x14ac:dyDescent="0.25">
      <c r="A239">
        <v>10</v>
      </c>
      <c r="B239" s="82">
        <v>10</v>
      </c>
      <c r="C239">
        <f>'High Impact User Data'!AX19</f>
        <v>0</v>
      </c>
      <c r="G239">
        <v>10</v>
      </c>
      <c r="H239" s="82">
        <v>10</v>
      </c>
      <c r="I239">
        <f>'High Impact User Data'!AW19</f>
        <v>0</v>
      </c>
    </row>
    <row r="240" spans="1:9" x14ac:dyDescent="0.25">
      <c r="A240">
        <v>10</v>
      </c>
      <c r="B240" s="82">
        <v>11</v>
      </c>
      <c r="C240">
        <f>'High Impact User Data'!AZ19</f>
        <v>0</v>
      </c>
      <c r="G240">
        <v>10</v>
      </c>
      <c r="H240" s="82">
        <v>11</v>
      </c>
      <c r="I240">
        <f>'High Impact User Data'!AY19</f>
        <v>0</v>
      </c>
    </row>
    <row r="241" spans="1:29" x14ac:dyDescent="0.25">
      <c r="A241">
        <v>10</v>
      </c>
      <c r="B241" s="82">
        <v>12</v>
      </c>
      <c r="C241">
        <f>'High Impact User Data'!BB19</f>
        <v>0</v>
      </c>
      <c r="G241">
        <v>10</v>
      </c>
      <c r="H241" s="82">
        <v>12</v>
      </c>
      <c r="I241">
        <f>'High Impact User Data'!BA19</f>
        <v>0</v>
      </c>
    </row>
    <row r="242" spans="1:29" x14ac:dyDescent="0.25">
      <c r="A242">
        <v>11</v>
      </c>
      <c r="B242" s="82">
        <v>-12</v>
      </c>
      <c r="C242">
        <f>'High Impact User Data'!G20</f>
        <v>0</v>
      </c>
      <c r="G242">
        <v>11</v>
      </c>
      <c r="H242" s="82">
        <v>-12</v>
      </c>
      <c r="I242">
        <f>'High Impact User Data'!F20</f>
        <v>0</v>
      </c>
    </row>
    <row r="243" spans="1:29" x14ac:dyDescent="0.25">
      <c r="A243">
        <v>11</v>
      </c>
      <c r="B243" s="82">
        <v>-11</v>
      </c>
      <c r="C243">
        <f>'High Impact User Data'!I20</f>
        <v>0</v>
      </c>
      <c r="G243">
        <v>11</v>
      </c>
      <c r="H243" s="82">
        <v>-11</v>
      </c>
      <c r="I243">
        <f>'High Impact User Data'!H20</f>
        <v>0</v>
      </c>
    </row>
    <row r="244" spans="1:29" x14ac:dyDescent="0.25">
      <c r="A244">
        <v>11</v>
      </c>
      <c r="B244" s="82">
        <v>-10</v>
      </c>
      <c r="C244">
        <f>'High Impact User Data'!K20</f>
        <v>0</v>
      </c>
      <c r="G244">
        <v>11</v>
      </c>
      <c r="H244" s="82">
        <v>-10</v>
      </c>
      <c r="I244">
        <f>'High Impact User Data'!J20</f>
        <v>0</v>
      </c>
    </row>
    <row r="245" spans="1:29" x14ac:dyDescent="0.25">
      <c r="A245">
        <v>11</v>
      </c>
      <c r="B245" s="82">
        <v>-9</v>
      </c>
      <c r="C245">
        <f>'High Impact User Data'!M20</f>
        <v>0</v>
      </c>
      <c r="G245">
        <v>11</v>
      </c>
      <c r="H245" s="82">
        <v>-9</v>
      </c>
      <c r="I245">
        <f>'High Impact User Data'!L20</f>
        <v>0</v>
      </c>
    </row>
    <row r="246" spans="1:29" x14ac:dyDescent="0.25">
      <c r="A246">
        <v>11</v>
      </c>
      <c r="B246" s="82">
        <v>-8</v>
      </c>
      <c r="C246">
        <f>'High Impact User Data'!O20</f>
        <v>0</v>
      </c>
      <c r="G246">
        <v>11</v>
      </c>
      <c r="H246" s="82">
        <v>-8</v>
      </c>
      <c r="I246">
        <f>'High Impact User Data'!N20</f>
        <v>0</v>
      </c>
    </row>
    <row r="247" spans="1:29" x14ac:dyDescent="0.25">
      <c r="A247">
        <v>11</v>
      </c>
      <c r="B247" s="82">
        <v>-7</v>
      </c>
      <c r="C247">
        <f>'High Impact User Data'!Q20</f>
        <v>0</v>
      </c>
      <c r="G247">
        <v>11</v>
      </c>
      <c r="H247" s="82">
        <v>-7</v>
      </c>
      <c r="I247">
        <f>'High Impact User Data'!P20</f>
        <v>0</v>
      </c>
    </row>
    <row r="248" spans="1:29" x14ac:dyDescent="0.25">
      <c r="A248">
        <v>11</v>
      </c>
      <c r="B248" s="82">
        <v>-6</v>
      </c>
      <c r="C248">
        <f>'High Impact User Data'!S20</f>
        <v>0</v>
      </c>
      <c r="G248">
        <v>11</v>
      </c>
      <c r="H248" s="82">
        <v>-6</v>
      </c>
      <c r="I248">
        <f>'High Impact User Data'!R20</f>
        <v>0</v>
      </c>
    </row>
    <row r="249" spans="1:29" x14ac:dyDescent="0.25">
      <c r="A249">
        <v>11</v>
      </c>
      <c r="B249" s="82">
        <v>-5</v>
      </c>
      <c r="C249">
        <f>'High Impact User Data'!U20</f>
        <v>0</v>
      </c>
      <c r="G249">
        <v>11</v>
      </c>
      <c r="H249" s="82">
        <v>-5</v>
      </c>
      <c r="I249">
        <f>'High Impact User Data'!T20</f>
        <v>0</v>
      </c>
    </row>
    <row r="250" spans="1:29" x14ac:dyDescent="0.25">
      <c r="A250">
        <v>11</v>
      </c>
      <c r="B250" s="82">
        <v>-4</v>
      </c>
      <c r="C250">
        <f>'High Impact User Data'!W20</f>
        <v>0</v>
      </c>
      <c r="G250">
        <v>11</v>
      </c>
      <c r="H250" s="82">
        <v>-4</v>
      </c>
      <c r="I250">
        <f>'High Impact User Data'!V20</f>
        <v>0</v>
      </c>
    </row>
    <row r="251" spans="1:29" x14ac:dyDescent="0.25">
      <c r="A251">
        <v>11</v>
      </c>
      <c r="B251" s="82">
        <v>-3</v>
      </c>
      <c r="C251">
        <f>'High Impact User Data'!Y20</f>
        <v>0</v>
      </c>
      <c r="G251">
        <v>11</v>
      </c>
      <c r="H251" s="82">
        <v>-3</v>
      </c>
      <c r="I251">
        <f>'High Impact User Data'!X20</f>
        <v>0</v>
      </c>
      <c r="AC251" s="84"/>
    </row>
    <row r="252" spans="1:29" x14ac:dyDescent="0.25">
      <c r="A252">
        <v>11</v>
      </c>
      <c r="B252" s="82">
        <v>-2</v>
      </c>
      <c r="C252">
        <f>'High Impact User Data'!AA20</f>
        <v>0</v>
      </c>
      <c r="G252">
        <v>11</v>
      </c>
      <c r="H252" s="82">
        <v>-2</v>
      </c>
      <c r="I252">
        <f>'High Impact User Data'!Z20</f>
        <v>0</v>
      </c>
    </row>
    <row r="253" spans="1:29" x14ac:dyDescent="0.25">
      <c r="A253">
        <v>11</v>
      </c>
      <c r="B253" s="82">
        <v>-1</v>
      </c>
      <c r="C253">
        <f>'High Impact User Data'!AC20</f>
        <v>0</v>
      </c>
      <c r="G253">
        <v>11</v>
      </c>
      <c r="H253" s="82">
        <v>-1</v>
      </c>
      <c r="I253">
        <f>'High Impact User Data'!AB20</f>
        <v>0</v>
      </c>
    </row>
    <row r="254" spans="1:29" x14ac:dyDescent="0.25">
      <c r="A254">
        <v>11</v>
      </c>
      <c r="B254" s="82">
        <v>1</v>
      </c>
      <c r="C254">
        <f>'High Impact User Data'!AF20</f>
        <v>0</v>
      </c>
      <c r="G254">
        <v>11</v>
      </c>
      <c r="H254" s="82">
        <v>1</v>
      </c>
      <c r="I254">
        <f>'High Impact User Data'!AE20</f>
        <v>0</v>
      </c>
    </row>
    <row r="255" spans="1:29" x14ac:dyDescent="0.25">
      <c r="A255">
        <v>11</v>
      </c>
      <c r="B255" s="82">
        <v>2</v>
      </c>
      <c r="C255">
        <f>'High Impact User Data'!AH20</f>
        <v>0</v>
      </c>
      <c r="G255">
        <v>11</v>
      </c>
      <c r="H255" s="82">
        <v>2</v>
      </c>
      <c r="I255">
        <f>'High Impact User Data'!AG20</f>
        <v>0</v>
      </c>
    </row>
    <row r="256" spans="1:29" x14ac:dyDescent="0.25">
      <c r="A256">
        <v>11</v>
      </c>
      <c r="B256" s="82">
        <v>3</v>
      </c>
      <c r="C256">
        <f>'High Impact User Data'!AJ20</f>
        <v>0</v>
      </c>
      <c r="G256">
        <v>11</v>
      </c>
      <c r="H256" s="82">
        <v>3</v>
      </c>
      <c r="I256">
        <f>'High Impact User Data'!AI20</f>
        <v>0</v>
      </c>
    </row>
    <row r="257" spans="1:9" x14ac:dyDescent="0.25">
      <c r="A257">
        <v>11</v>
      </c>
      <c r="B257" s="82">
        <v>4</v>
      </c>
      <c r="C257">
        <f>'High Impact User Data'!AL20</f>
        <v>0</v>
      </c>
      <c r="G257">
        <v>11</v>
      </c>
      <c r="H257" s="82">
        <v>4</v>
      </c>
      <c r="I257">
        <f>'High Impact User Data'!AK20</f>
        <v>0</v>
      </c>
    </row>
    <row r="258" spans="1:9" x14ac:dyDescent="0.25">
      <c r="A258">
        <v>11</v>
      </c>
      <c r="B258" s="82">
        <v>5</v>
      </c>
      <c r="C258">
        <f>'High Impact User Data'!AN20</f>
        <v>0</v>
      </c>
      <c r="G258">
        <v>11</v>
      </c>
      <c r="H258" s="82">
        <v>5</v>
      </c>
      <c r="I258">
        <f>'High Impact User Data'!AM20</f>
        <v>0</v>
      </c>
    </row>
    <row r="259" spans="1:9" x14ac:dyDescent="0.25">
      <c r="A259">
        <v>11</v>
      </c>
      <c r="B259" s="82">
        <v>6</v>
      </c>
      <c r="C259">
        <f>'High Impact User Data'!AP20</f>
        <v>0</v>
      </c>
      <c r="G259">
        <v>11</v>
      </c>
      <c r="H259" s="82">
        <v>6</v>
      </c>
      <c r="I259">
        <f>'High Impact User Data'!AO20</f>
        <v>0</v>
      </c>
    </row>
    <row r="260" spans="1:9" x14ac:dyDescent="0.25">
      <c r="A260">
        <v>11</v>
      </c>
      <c r="B260" s="82">
        <v>7</v>
      </c>
      <c r="C260">
        <f>'High Impact User Data'!AR20</f>
        <v>0</v>
      </c>
      <c r="G260">
        <v>11</v>
      </c>
      <c r="H260" s="82">
        <v>7</v>
      </c>
      <c r="I260">
        <f>'High Impact User Data'!AQ20</f>
        <v>0</v>
      </c>
    </row>
    <row r="261" spans="1:9" x14ac:dyDescent="0.25">
      <c r="A261">
        <v>11</v>
      </c>
      <c r="B261" s="82">
        <v>8</v>
      </c>
      <c r="C261">
        <f>'High Impact User Data'!AT20</f>
        <v>0</v>
      </c>
      <c r="G261">
        <v>11</v>
      </c>
      <c r="H261" s="82">
        <v>8</v>
      </c>
      <c r="I261">
        <f>'High Impact User Data'!AS20</f>
        <v>0</v>
      </c>
    </row>
    <row r="262" spans="1:9" x14ac:dyDescent="0.25">
      <c r="A262">
        <v>11</v>
      </c>
      <c r="B262" s="82">
        <v>9</v>
      </c>
      <c r="C262">
        <f>'High Impact User Data'!AV20</f>
        <v>0</v>
      </c>
      <c r="G262">
        <v>11</v>
      </c>
      <c r="H262" s="82">
        <v>9</v>
      </c>
      <c r="I262">
        <f>'High Impact User Data'!AU20</f>
        <v>0</v>
      </c>
    </row>
    <row r="263" spans="1:9" x14ac:dyDescent="0.25">
      <c r="A263">
        <v>11</v>
      </c>
      <c r="B263" s="82">
        <v>10</v>
      </c>
      <c r="C263">
        <f>'High Impact User Data'!AX20</f>
        <v>0</v>
      </c>
      <c r="G263">
        <v>11</v>
      </c>
      <c r="H263" s="82">
        <v>10</v>
      </c>
      <c r="I263">
        <f>'High Impact User Data'!AW20</f>
        <v>0</v>
      </c>
    </row>
    <row r="264" spans="1:9" x14ac:dyDescent="0.25">
      <c r="A264">
        <v>11</v>
      </c>
      <c r="B264" s="82">
        <v>11</v>
      </c>
      <c r="C264">
        <f>'High Impact User Data'!AZ20</f>
        <v>0</v>
      </c>
      <c r="G264">
        <v>11</v>
      </c>
      <c r="H264" s="82">
        <v>11</v>
      </c>
      <c r="I264">
        <f>'High Impact User Data'!AY20</f>
        <v>0</v>
      </c>
    </row>
    <row r="265" spans="1:9" x14ac:dyDescent="0.25">
      <c r="A265">
        <v>11</v>
      </c>
      <c r="B265" s="82">
        <v>12</v>
      </c>
      <c r="C265">
        <f>'High Impact User Data'!BB20</f>
        <v>0</v>
      </c>
      <c r="G265">
        <v>11</v>
      </c>
      <c r="H265" s="82">
        <v>12</v>
      </c>
      <c r="I265">
        <f>'High Impact User Data'!BA20</f>
        <v>0</v>
      </c>
    </row>
    <row r="266" spans="1:9" x14ac:dyDescent="0.25">
      <c r="A266">
        <v>12</v>
      </c>
      <c r="B266" s="82">
        <v>-12</v>
      </c>
      <c r="C266">
        <f>'High Impact User Data'!G21</f>
        <v>0</v>
      </c>
      <c r="G266">
        <v>12</v>
      </c>
      <c r="H266" s="82">
        <v>-12</v>
      </c>
      <c r="I266">
        <f>'High Impact User Data'!F21</f>
        <v>0</v>
      </c>
    </row>
    <row r="267" spans="1:9" x14ac:dyDescent="0.25">
      <c r="A267">
        <v>12</v>
      </c>
      <c r="B267" s="82">
        <v>-11</v>
      </c>
      <c r="C267">
        <f>'High Impact User Data'!I21</f>
        <v>0</v>
      </c>
      <c r="G267">
        <v>12</v>
      </c>
      <c r="H267" s="82">
        <v>-11</v>
      </c>
      <c r="I267">
        <f>'High Impact User Data'!H21</f>
        <v>0</v>
      </c>
    </row>
    <row r="268" spans="1:9" x14ac:dyDescent="0.25">
      <c r="A268">
        <v>12</v>
      </c>
      <c r="B268" s="82">
        <v>-10</v>
      </c>
      <c r="C268">
        <f>'High Impact User Data'!K21</f>
        <v>0</v>
      </c>
      <c r="G268">
        <v>12</v>
      </c>
      <c r="H268" s="82">
        <v>-10</v>
      </c>
      <c r="I268">
        <f>'High Impact User Data'!J21</f>
        <v>0</v>
      </c>
    </row>
    <row r="269" spans="1:9" x14ac:dyDescent="0.25">
      <c r="A269">
        <v>12</v>
      </c>
      <c r="B269" s="82">
        <v>-9</v>
      </c>
      <c r="C269">
        <f>'High Impact User Data'!M21</f>
        <v>0</v>
      </c>
      <c r="G269">
        <v>12</v>
      </c>
      <c r="H269" s="82">
        <v>-9</v>
      </c>
      <c r="I269">
        <f>'High Impact User Data'!L21</f>
        <v>0</v>
      </c>
    </row>
    <row r="270" spans="1:9" x14ac:dyDescent="0.25">
      <c r="A270">
        <v>12</v>
      </c>
      <c r="B270" s="82">
        <v>-8</v>
      </c>
      <c r="C270">
        <f>'High Impact User Data'!O21</f>
        <v>0</v>
      </c>
      <c r="G270">
        <v>12</v>
      </c>
      <c r="H270" s="82">
        <v>-8</v>
      </c>
      <c r="I270">
        <f>'High Impact User Data'!N21</f>
        <v>0</v>
      </c>
    </row>
    <row r="271" spans="1:9" x14ac:dyDescent="0.25">
      <c r="A271">
        <v>12</v>
      </c>
      <c r="B271" s="82">
        <v>-7</v>
      </c>
      <c r="C271">
        <f>'High Impact User Data'!Q21</f>
        <v>0</v>
      </c>
      <c r="G271">
        <v>12</v>
      </c>
      <c r="H271" s="82">
        <v>-7</v>
      </c>
      <c r="I271">
        <f>'High Impact User Data'!P21</f>
        <v>0</v>
      </c>
    </row>
    <row r="272" spans="1:9" x14ac:dyDescent="0.25">
      <c r="A272">
        <v>12</v>
      </c>
      <c r="B272" s="82">
        <v>-6</v>
      </c>
      <c r="C272">
        <f>'High Impact User Data'!S21</f>
        <v>0</v>
      </c>
      <c r="G272">
        <v>12</v>
      </c>
      <c r="H272" s="82">
        <v>-6</v>
      </c>
      <c r="I272">
        <f>'High Impact User Data'!R21</f>
        <v>0</v>
      </c>
    </row>
    <row r="273" spans="1:9" x14ac:dyDescent="0.25">
      <c r="A273">
        <v>12</v>
      </c>
      <c r="B273" s="82">
        <v>-5</v>
      </c>
      <c r="C273">
        <f>'High Impact User Data'!U21</f>
        <v>0</v>
      </c>
      <c r="G273">
        <v>12</v>
      </c>
      <c r="H273" s="82">
        <v>-5</v>
      </c>
      <c r="I273">
        <f>'High Impact User Data'!T21</f>
        <v>0</v>
      </c>
    </row>
    <row r="274" spans="1:9" x14ac:dyDescent="0.25">
      <c r="A274">
        <v>12</v>
      </c>
      <c r="B274" s="82">
        <v>-4</v>
      </c>
      <c r="C274">
        <f>'High Impact User Data'!W21</f>
        <v>0</v>
      </c>
      <c r="G274">
        <v>12</v>
      </c>
      <c r="H274" s="82">
        <v>-4</v>
      </c>
      <c r="I274">
        <f>'High Impact User Data'!V21</f>
        <v>0</v>
      </c>
    </row>
    <row r="275" spans="1:9" x14ac:dyDescent="0.25">
      <c r="A275">
        <v>12</v>
      </c>
      <c r="B275" s="82">
        <v>-3</v>
      </c>
      <c r="C275">
        <f>'High Impact User Data'!Y21</f>
        <v>0</v>
      </c>
      <c r="G275">
        <v>12</v>
      </c>
      <c r="H275" s="82">
        <v>-3</v>
      </c>
      <c r="I275">
        <f>'High Impact User Data'!X21</f>
        <v>0</v>
      </c>
    </row>
    <row r="276" spans="1:9" x14ac:dyDescent="0.25">
      <c r="A276">
        <v>12</v>
      </c>
      <c r="B276" s="82">
        <v>-2</v>
      </c>
      <c r="C276">
        <f>'High Impact User Data'!AA21</f>
        <v>0</v>
      </c>
      <c r="G276">
        <v>12</v>
      </c>
      <c r="H276" s="82">
        <v>-2</v>
      </c>
      <c r="I276">
        <f>'High Impact User Data'!Z21</f>
        <v>0</v>
      </c>
    </row>
    <row r="277" spans="1:9" x14ac:dyDescent="0.25">
      <c r="A277">
        <v>12</v>
      </c>
      <c r="B277" s="82">
        <v>-1</v>
      </c>
      <c r="C277">
        <f>'High Impact User Data'!AC21</f>
        <v>0</v>
      </c>
      <c r="G277">
        <v>12</v>
      </c>
      <c r="H277" s="82">
        <v>-1</v>
      </c>
      <c r="I277">
        <f>'High Impact User Data'!AB21</f>
        <v>0</v>
      </c>
    </row>
    <row r="278" spans="1:9" x14ac:dyDescent="0.25">
      <c r="A278">
        <v>12</v>
      </c>
      <c r="B278" s="82">
        <v>1</v>
      </c>
      <c r="C278">
        <f>'High Impact User Data'!AF21</f>
        <v>0</v>
      </c>
      <c r="G278">
        <v>12</v>
      </c>
      <c r="H278" s="82">
        <v>1</v>
      </c>
      <c r="I278">
        <f>'High Impact User Data'!AE21</f>
        <v>0</v>
      </c>
    </row>
    <row r="279" spans="1:9" x14ac:dyDescent="0.25">
      <c r="A279">
        <v>12</v>
      </c>
      <c r="B279" s="82">
        <v>2</v>
      </c>
      <c r="C279">
        <f>'High Impact User Data'!AH21</f>
        <v>0</v>
      </c>
      <c r="G279">
        <v>12</v>
      </c>
      <c r="H279" s="82">
        <v>2</v>
      </c>
      <c r="I279">
        <f>'High Impact User Data'!AG21</f>
        <v>0</v>
      </c>
    </row>
    <row r="280" spans="1:9" x14ac:dyDescent="0.25">
      <c r="A280">
        <v>12</v>
      </c>
      <c r="B280" s="82">
        <v>3</v>
      </c>
      <c r="C280">
        <f>'High Impact User Data'!AJ21</f>
        <v>0</v>
      </c>
      <c r="G280">
        <v>12</v>
      </c>
      <c r="H280" s="82">
        <v>3</v>
      </c>
      <c r="I280">
        <f>'High Impact User Data'!AI21</f>
        <v>0</v>
      </c>
    </row>
    <row r="281" spans="1:9" x14ac:dyDescent="0.25">
      <c r="A281">
        <v>12</v>
      </c>
      <c r="B281" s="82">
        <v>4</v>
      </c>
      <c r="C281">
        <f>'High Impact User Data'!AL21</f>
        <v>0</v>
      </c>
      <c r="G281">
        <v>12</v>
      </c>
      <c r="H281" s="82">
        <v>4</v>
      </c>
      <c r="I281">
        <f>'High Impact User Data'!AK21</f>
        <v>0</v>
      </c>
    </row>
    <row r="282" spans="1:9" x14ac:dyDescent="0.25">
      <c r="A282">
        <v>12</v>
      </c>
      <c r="B282" s="82">
        <v>5</v>
      </c>
      <c r="C282">
        <f>'High Impact User Data'!AN21</f>
        <v>0</v>
      </c>
      <c r="G282">
        <v>12</v>
      </c>
      <c r="H282" s="82">
        <v>5</v>
      </c>
      <c r="I282">
        <f>'High Impact User Data'!AM21</f>
        <v>0</v>
      </c>
    </row>
    <row r="283" spans="1:9" x14ac:dyDescent="0.25">
      <c r="A283">
        <v>12</v>
      </c>
      <c r="B283" s="82">
        <v>6</v>
      </c>
      <c r="C283">
        <f>'High Impact User Data'!AP21</f>
        <v>0</v>
      </c>
      <c r="G283">
        <v>12</v>
      </c>
      <c r="H283" s="82">
        <v>6</v>
      </c>
      <c r="I283">
        <f>'High Impact User Data'!AO21</f>
        <v>0</v>
      </c>
    </row>
    <row r="284" spans="1:9" x14ac:dyDescent="0.25">
      <c r="A284">
        <v>12</v>
      </c>
      <c r="B284" s="82">
        <v>7</v>
      </c>
      <c r="C284">
        <f>'High Impact User Data'!AR21</f>
        <v>0</v>
      </c>
      <c r="G284">
        <v>12</v>
      </c>
      <c r="H284" s="82">
        <v>7</v>
      </c>
      <c r="I284">
        <f>'High Impact User Data'!AQ21</f>
        <v>0</v>
      </c>
    </row>
    <row r="285" spans="1:9" x14ac:dyDescent="0.25">
      <c r="A285">
        <v>12</v>
      </c>
      <c r="B285" s="82">
        <v>8</v>
      </c>
      <c r="C285">
        <f>'High Impact User Data'!AT21</f>
        <v>0</v>
      </c>
      <c r="G285">
        <v>12</v>
      </c>
      <c r="H285" s="82">
        <v>8</v>
      </c>
      <c r="I285">
        <f>'High Impact User Data'!AS21</f>
        <v>0</v>
      </c>
    </row>
    <row r="286" spans="1:9" x14ac:dyDescent="0.25">
      <c r="A286">
        <v>12</v>
      </c>
      <c r="B286" s="82">
        <v>9</v>
      </c>
      <c r="C286">
        <f>'High Impact User Data'!AV21</f>
        <v>0</v>
      </c>
      <c r="G286">
        <v>12</v>
      </c>
      <c r="H286" s="82">
        <v>9</v>
      </c>
      <c r="I286">
        <f>'High Impact User Data'!AU21</f>
        <v>0</v>
      </c>
    </row>
    <row r="287" spans="1:9" x14ac:dyDescent="0.25">
      <c r="A287">
        <v>12</v>
      </c>
      <c r="B287" s="82">
        <v>10</v>
      </c>
      <c r="C287">
        <f>'High Impact User Data'!AX21</f>
        <v>0</v>
      </c>
      <c r="G287">
        <v>12</v>
      </c>
      <c r="H287" s="82">
        <v>10</v>
      </c>
      <c r="I287">
        <f>'High Impact User Data'!AW21</f>
        <v>0</v>
      </c>
    </row>
    <row r="288" spans="1:9" x14ac:dyDescent="0.25">
      <c r="A288">
        <v>12</v>
      </c>
      <c r="B288" s="82">
        <v>11</v>
      </c>
      <c r="C288">
        <f>'High Impact User Data'!AZ21</f>
        <v>0</v>
      </c>
      <c r="G288">
        <v>12</v>
      </c>
      <c r="H288" s="82">
        <v>11</v>
      </c>
      <c r="I288">
        <f>'High Impact User Data'!AY21</f>
        <v>0</v>
      </c>
    </row>
    <row r="289" spans="1:9" x14ac:dyDescent="0.25">
      <c r="A289">
        <v>12</v>
      </c>
      <c r="B289" s="82">
        <v>12</v>
      </c>
      <c r="C289">
        <f>'High Impact User Data'!BB21</f>
        <v>0</v>
      </c>
      <c r="G289">
        <v>12</v>
      </c>
      <c r="H289" s="82">
        <v>12</v>
      </c>
      <c r="I289">
        <f>'High Impact User Data'!BA21</f>
        <v>0</v>
      </c>
    </row>
    <row r="290" spans="1:9" x14ac:dyDescent="0.25">
      <c r="A290">
        <v>13</v>
      </c>
      <c r="B290" s="82">
        <v>-12</v>
      </c>
      <c r="C290">
        <f>'High Impact User Data'!G22</f>
        <v>0</v>
      </c>
      <c r="G290">
        <v>13</v>
      </c>
      <c r="H290" s="82">
        <v>-12</v>
      </c>
      <c r="I290">
        <f>'High Impact User Data'!F22</f>
        <v>0</v>
      </c>
    </row>
    <row r="291" spans="1:9" x14ac:dyDescent="0.25">
      <c r="A291">
        <v>13</v>
      </c>
      <c r="B291" s="82">
        <v>-11</v>
      </c>
      <c r="C291">
        <f>'High Impact User Data'!I22</f>
        <v>0</v>
      </c>
      <c r="G291">
        <v>13</v>
      </c>
      <c r="H291" s="82">
        <v>-11</v>
      </c>
      <c r="I291">
        <f>'High Impact User Data'!H22</f>
        <v>0</v>
      </c>
    </row>
    <row r="292" spans="1:9" x14ac:dyDescent="0.25">
      <c r="A292">
        <v>13</v>
      </c>
      <c r="B292" s="82">
        <v>-10</v>
      </c>
      <c r="C292">
        <f>'High Impact User Data'!K22</f>
        <v>0</v>
      </c>
      <c r="G292">
        <v>13</v>
      </c>
      <c r="H292" s="82">
        <v>-10</v>
      </c>
      <c r="I292">
        <f>'High Impact User Data'!J22</f>
        <v>0</v>
      </c>
    </row>
    <row r="293" spans="1:9" x14ac:dyDescent="0.25">
      <c r="A293">
        <v>13</v>
      </c>
      <c r="B293" s="82">
        <v>-9</v>
      </c>
      <c r="C293">
        <f>'High Impact User Data'!M22</f>
        <v>0</v>
      </c>
      <c r="G293">
        <v>13</v>
      </c>
      <c r="H293" s="82">
        <v>-9</v>
      </c>
      <c r="I293">
        <f>'High Impact User Data'!L22</f>
        <v>0</v>
      </c>
    </row>
    <row r="294" spans="1:9" x14ac:dyDescent="0.25">
      <c r="A294">
        <v>13</v>
      </c>
      <c r="B294" s="82">
        <v>-8</v>
      </c>
      <c r="C294">
        <f>'High Impact User Data'!O22</f>
        <v>0</v>
      </c>
      <c r="G294">
        <v>13</v>
      </c>
      <c r="H294" s="82">
        <v>-8</v>
      </c>
      <c r="I294">
        <f>'High Impact User Data'!N22</f>
        <v>0</v>
      </c>
    </row>
    <row r="295" spans="1:9" x14ac:dyDescent="0.25">
      <c r="A295">
        <v>13</v>
      </c>
      <c r="B295" s="82">
        <v>-7</v>
      </c>
      <c r="C295">
        <f>'High Impact User Data'!Q22</f>
        <v>0</v>
      </c>
      <c r="G295">
        <v>13</v>
      </c>
      <c r="H295" s="82">
        <v>-7</v>
      </c>
      <c r="I295">
        <f>'High Impact User Data'!P22</f>
        <v>0</v>
      </c>
    </row>
    <row r="296" spans="1:9" x14ac:dyDescent="0.25">
      <c r="A296">
        <v>13</v>
      </c>
      <c r="B296" s="82">
        <v>-6</v>
      </c>
      <c r="C296">
        <f>'High Impact User Data'!S22</f>
        <v>0</v>
      </c>
      <c r="G296">
        <v>13</v>
      </c>
      <c r="H296" s="82">
        <v>-6</v>
      </c>
      <c r="I296">
        <f>'High Impact User Data'!R22</f>
        <v>0</v>
      </c>
    </row>
    <row r="297" spans="1:9" x14ac:dyDescent="0.25">
      <c r="A297">
        <v>13</v>
      </c>
      <c r="B297" s="82">
        <v>-5</v>
      </c>
      <c r="C297">
        <f>'High Impact User Data'!U22</f>
        <v>0</v>
      </c>
      <c r="G297">
        <v>13</v>
      </c>
      <c r="H297" s="82">
        <v>-5</v>
      </c>
      <c r="I297">
        <f>'High Impact User Data'!T22</f>
        <v>0</v>
      </c>
    </row>
    <row r="298" spans="1:9" x14ac:dyDescent="0.25">
      <c r="A298">
        <v>13</v>
      </c>
      <c r="B298" s="82">
        <v>-4</v>
      </c>
      <c r="C298">
        <f>'High Impact User Data'!W22</f>
        <v>0</v>
      </c>
      <c r="G298">
        <v>13</v>
      </c>
      <c r="H298" s="82">
        <v>-4</v>
      </c>
      <c r="I298">
        <f>'High Impact User Data'!V22</f>
        <v>0</v>
      </c>
    </row>
    <row r="299" spans="1:9" x14ac:dyDescent="0.25">
      <c r="A299">
        <v>13</v>
      </c>
      <c r="B299" s="82">
        <v>-3</v>
      </c>
      <c r="C299">
        <f>'High Impact User Data'!Y22</f>
        <v>0</v>
      </c>
      <c r="G299">
        <v>13</v>
      </c>
      <c r="H299" s="82">
        <v>-3</v>
      </c>
      <c r="I299">
        <f>'High Impact User Data'!X22</f>
        <v>0</v>
      </c>
    </row>
    <row r="300" spans="1:9" x14ac:dyDescent="0.25">
      <c r="A300">
        <v>13</v>
      </c>
      <c r="B300" s="82">
        <v>-2</v>
      </c>
      <c r="C300">
        <f>'High Impact User Data'!AA22</f>
        <v>0</v>
      </c>
      <c r="G300">
        <v>13</v>
      </c>
      <c r="H300" s="82">
        <v>-2</v>
      </c>
      <c r="I300">
        <f>'High Impact User Data'!Z22</f>
        <v>0</v>
      </c>
    </row>
    <row r="301" spans="1:9" x14ac:dyDescent="0.25">
      <c r="A301">
        <v>13</v>
      </c>
      <c r="B301" s="82">
        <v>-1</v>
      </c>
      <c r="C301">
        <f>'High Impact User Data'!AC22</f>
        <v>0</v>
      </c>
      <c r="G301">
        <v>13</v>
      </c>
      <c r="H301" s="82">
        <v>-1</v>
      </c>
      <c r="I301">
        <f>'High Impact User Data'!AB22</f>
        <v>0</v>
      </c>
    </row>
    <row r="302" spans="1:9" x14ac:dyDescent="0.25">
      <c r="A302">
        <v>13</v>
      </c>
      <c r="B302" s="82">
        <v>1</v>
      </c>
      <c r="C302">
        <f>'High Impact User Data'!AF22</f>
        <v>0</v>
      </c>
      <c r="G302">
        <v>13</v>
      </c>
      <c r="H302" s="82">
        <v>1</v>
      </c>
      <c r="I302">
        <f>'High Impact User Data'!AE22</f>
        <v>0</v>
      </c>
    </row>
    <row r="303" spans="1:9" x14ac:dyDescent="0.25">
      <c r="A303">
        <v>13</v>
      </c>
      <c r="B303" s="82">
        <v>2</v>
      </c>
      <c r="C303">
        <f>'High Impact User Data'!AH22</f>
        <v>0</v>
      </c>
      <c r="G303">
        <v>13</v>
      </c>
      <c r="H303" s="82">
        <v>2</v>
      </c>
      <c r="I303">
        <f>'High Impact User Data'!AG22</f>
        <v>0</v>
      </c>
    </row>
    <row r="304" spans="1:9" x14ac:dyDescent="0.25">
      <c r="A304">
        <v>13</v>
      </c>
      <c r="B304" s="82">
        <v>3</v>
      </c>
      <c r="C304">
        <f>'High Impact User Data'!AJ22</f>
        <v>0</v>
      </c>
      <c r="G304">
        <v>13</v>
      </c>
      <c r="H304" s="82">
        <v>3</v>
      </c>
      <c r="I304">
        <f>'High Impact User Data'!AI22</f>
        <v>0</v>
      </c>
    </row>
    <row r="305" spans="1:9" x14ac:dyDescent="0.25">
      <c r="A305">
        <v>13</v>
      </c>
      <c r="B305" s="82">
        <v>4</v>
      </c>
      <c r="C305">
        <f>'High Impact User Data'!AL22</f>
        <v>0</v>
      </c>
      <c r="G305">
        <v>13</v>
      </c>
      <c r="H305" s="82">
        <v>4</v>
      </c>
      <c r="I305">
        <f>'High Impact User Data'!AK22</f>
        <v>0</v>
      </c>
    </row>
    <row r="306" spans="1:9" x14ac:dyDescent="0.25">
      <c r="A306">
        <v>13</v>
      </c>
      <c r="B306" s="82">
        <v>5</v>
      </c>
      <c r="C306">
        <f>'High Impact User Data'!AN22</f>
        <v>0</v>
      </c>
      <c r="G306">
        <v>13</v>
      </c>
      <c r="H306" s="82">
        <v>5</v>
      </c>
      <c r="I306">
        <f>'High Impact User Data'!AM22</f>
        <v>0</v>
      </c>
    </row>
    <row r="307" spans="1:9" x14ac:dyDescent="0.25">
      <c r="A307">
        <v>13</v>
      </c>
      <c r="B307" s="82">
        <v>6</v>
      </c>
      <c r="C307">
        <f>'High Impact User Data'!AP22</f>
        <v>0</v>
      </c>
      <c r="G307">
        <v>13</v>
      </c>
      <c r="H307" s="82">
        <v>6</v>
      </c>
      <c r="I307">
        <f>'High Impact User Data'!AO22</f>
        <v>0</v>
      </c>
    </row>
    <row r="308" spans="1:9" x14ac:dyDescent="0.25">
      <c r="A308">
        <v>13</v>
      </c>
      <c r="B308" s="82">
        <v>7</v>
      </c>
      <c r="C308">
        <f>'High Impact User Data'!AR22</f>
        <v>0</v>
      </c>
      <c r="G308">
        <v>13</v>
      </c>
      <c r="H308" s="82">
        <v>7</v>
      </c>
      <c r="I308">
        <f>'High Impact User Data'!AQ22</f>
        <v>0</v>
      </c>
    </row>
    <row r="309" spans="1:9" x14ac:dyDescent="0.25">
      <c r="A309">
        <v>13</v>
      </c>
      <c r="B309" s="82">
        <v>8</v>
      </c>
      <c r="C309">
        <f>'High Impact User Data'!AT22</f>
        <v>0</v>
      </c>
      <c r="G309">
        <v>13</v>
      </c>
      <c r="H309" s="82">
        <v>8</v>
      </c>
      <c r="I309">
        <f>'High Impact User Data'!AS22</f>
        <v>0</v>
      </c>
    </row>
    <row r="310" spans="1:9" x14ac:dyDescent="0.25">
      <c r="A310">
        <v>13</v>
      </c>
      <c r="B310" s="82">
        <v>9</v>
      </c>
      <c r="C310">
        <f>'High Impact User Data'!AV22</f>
        <v>0</v>
      </c>
      <c r="G310">
        <v>13</v>
      </c>
      <c r="H310" s="82">
        <v>9</v>
      </c>
      <c r="I310">
        <f>'High Impact User Data'!AU22</f>
        <v>0</v>
      </c>
    </row>
    <row r="311" spans="1:9" x14ac:dyDescent="0.25">
      <c r="A311">
        <v>13</v>
      </c>
      <c r="B311" s="82">
        <v>10</v>
      </c>
      <c r="C311">
        <f>'High Impact User Data'!AX22</f>
        <v>0</v>
      </c>
      <c r="G311">
        <v>13</v>
      </c>
      <c r="H311" s="82">
        <v>10</v>
      </c>
      <c r="I311">
        <f>'High Impact User Data'!AW22</f>
        <v>0</v>
      </c>
    </row>
    <row r="312" spans="1:9" x14ac:dyDescent="0.25">
      <c r="A312">
        <v>13</v>
      </c>
      <c r="B312" s="82">
        <v>11</v>
      </c>
      <c r="C312">
        <f>'High Impact User Data'!AZ22</f>
        <v>0</v>
      </c>
      <c r="G312">
        <v>13</v>
      </c>
      <c r="H312" s="82">
        <v>11</v>
      </c>
      <c r="I312">
        <f>'High Impact User Data'!AY22</f>
        <v>0</v>
      </c>
    </row>
    <row r="313" spans="1:9" x14ac:dyDescent="0.25">
      <c r="A313">
        <v>13</v>
      </c>
      <c r="B313" s="82">
        <v>12</v>
      </c>
      <c r="C313">
        <f>'High Impact User Data'!BB22</f>
        <v>0</v>
      </c>
      <c r="G313">
        <v>13</v>
      </c>
      <c r="H313" s="82">
        <v>12</v>
      </c>
      <c r="I313">
        <f>'High Impact User Data'!BA22</f>
        <v>0</v>
      </c>
    </row>
    <row r="314" spans="1:9" x14ac:dyDescent="0.25">
      <c r="A314">
        <v>14</v>
      </c>
      <c r="B314" s="82">
        <v>-12</v>
      </c>
      <c r="C314">
        <f>'High Impact User Data'!G23</f>
        <v>0</v>
      </c>
      <c r="G314">
        <v>14</v>
      </c>
      <c r="H314" s="82">
        <v>-12</v>
      </c>
      <c r="I314">
        <f>'High Impact User Data'!F23</f>
        <v>0</v>
      </c>
    </row>
    <row r="315" spans="1:9" x14ac:dyDescent="0.25">
      <c r="A315">
        <v>14</v>
      </c>
      <c r="B315" s="82">
        <v>-11</v>
      </c>
      <c r="C315">
        <f>'High Impact User Data'!I23</f>
        <v>0</v>
      </c>
      <c r="G315">
        <v>14</v>
      </c>
      <c r="H315" s="82">
        <v>-11</v>
      </c>
      <c r="I315">
        <f>'High Impact User Data'!H23</f>
        <v>0</v>
      </c>
    </row>
    <row r="316" spans="1:9" x14ac:dyDescent="0.25">
      <c r="A316">
        <v>14</v>
      </c>
      <c r="B316" s="82">
        <v>-10</v>
      </c>
      <c r="C316">
        <f>'High Impact User Data'!K23</f>
        <v>0</v>
      </c>
      <c r="G316">
        <v>14</v>
      </c>
      <c r="H316" s="82">
        <v>-10</v>
      </c>
      <c r="I316">
        <f>'High Impact User Data'!J23</f>
        <v>0</v>
      </c>
    </row>
    <row r="317" spans="1:9" x14ac:dyDescent="0.25">
      <c r="A317">
        <v>14</v>
      </c>
      <c r="B317" s="82">
        <v>-9</v>
      </c>
      <c r="C317">
        <f>'High Impact User Data'!M23</f>
        <v>0</v>
      </c>
      <c r="G317">
        <v>14</v>
      </c>
      <c r="H317" s="82">
        <v>-9</v>
      </c>
      <c r="I317">
        <f>'High Impact User Data'!L23</f>
        <v>0</v>
      </c>
    </row>
    <row r="318" spans="1:9" x14ac:dyDescent="0.25">
      <c r="A318">
        <v>14</v>
      </c>
      <c r="B318" s="82">
        <v>-8</v>
      </c>
      <c r="C318">
        <f>'High Impact User Data'!O23</f>
        <v>0</v>
      </c>
      <c r="G318">
        <v>14</v>
      </c>
      <c r="H318" s="82">
        <v>-8</v>
      </c>
      <c r="I318">
        <f>'High Impact User Data'!N23</f>
        <v>0</v>
      </c>
    </row>
    <row r="319" spans="1:9" x14ac:dyDescent="0.25">
      <c r="A319">
        <v>14</v>
      </c>
      <c r="B319" s="82">
        <v>-7</v>
      </c>
      <c r="C319">
        <f>'High Impact User Data'!Q23</f>
        <v>0</v>
      </c>
      <c r="G319">
        <v>14</v>
      </c>
      <c r="H319" s="82">
        <v>-7</v>
      </c>
      <c r="I319">
        <f>'High Impact User Data'!P23</f>
        <v>0</v>
      </c>
    </row>
    <row r="320" spans="1:9" x14ac:dyDescent="0.25">
      <c r="A320">
        <v>14</v>
      </c>
      <c r="B320" s="82">
        <v>-6</v>
      </c>
      <c r="C320">
        <f>'High Impact User Data'!S23</f>
        <v>0</v>
      </c>
      <c r="G320">
        <v>14</v>
      </c>
      <c r="H320" s="82">
        <v>-6</v>
      </c>
      <c r="I320">
        <f>'High Impact User Data'!R23</f>
        <v>0</v>
      </c>
    </row>
    <row r="321" spans="1:9" x14ac:dyDescent="0.25">
      <c r="A321">
        <v>14</v>
      </c>
      <c r="B321" s="82">
        <v>-5</v>
      </c>
      <c r="C321">
        <f>'High Impact User Data'!U23</f>
        <v>0</v>
      </c>
      <c r="G321">
        <v>14</v>
      </c>
      <c r="H321" s="82">
        <v>-5</v>
      </c>
      <c r="I321">
        <f>'High Impact User Data'!T23</f>
        <v>0</v>
      </c>
    </row>
    <row r="322" spans="1:9" x14ac:dyDescent="0.25">
      <c r="A322">
        <v>14</v>
      </c>
      <c r="B322" s="82">
        <v>-4</v>
      </c>
      <c r="C322">
        <f>'High Impact User Data'!W23</f>
        <v>0</v>
      </c>
      <c r="G322">
        <v>14</v>
      </c>
      <c r="H322" s="82">
        <v>-4</v>
      </c>
      <c r="I322">
        <f>'High Impact User Data'!V23</f>
        <v>0</v>
      </c>
    </row>
    <row r="323" spans="1:9" x14ac:dyDescent="0.25">
      <c r="A323">
        <v>14</v>
      </c>
      <c r="B323" s="82">
        <v>-3</v>
      </c>
      <c r="C323">
        <f>'High Impact User Data'!Y23</f>
        <v>0</v>
      </c>
      <c r="G323">
        <v>14</v>
      </c>
      <c r="H323" s="82">
        <v>-3</v>
      </c>
      <c r="I323">
        <f>'High Impact User Data'!X23</f>
        <v>0</v>
      </c>
    </row>
    <row r="324" spans="1:9" x14ac:dyDescent="0.25">
      <c r="A324">
        <v>14</v>
      </c>
      <c r="B324" s="82">
        <v>-2</v>
      </c>
      <c r="C324">
        <f>'High Impact User Data'!AA23</f>
        <v>0</v>
      </c>
      <c r="G324">
        <v>14</v>
      </c>
      <c r="H324" s="82">
        <v>-2</v>
      </c>
      <c r="I324">
        <f>'High Impact User Data'!Z23</f>
        <v>0</v>
      </c>
    </row>
    <row r="325" spans="1:9" x14ac:dyDescent="0.25">
      <c r="A325">
        <v>14</v>
      </c>
      <c r="B325" s="82">
        <v>-1</v>
      </c>
      <c r="C325">
        <f>'High Impact User Data'!AC23</f>
        <v>0</v>
      </c>
      <c r="G325">
        <v>14</v>
      </c>
      <c r="H325" s="82">
        <v>-1</v>
      </c>
      <c r="I325">
        <f>'High Impact User Data'!AB23</f>
        <v>0</v>
      </c>
    </row>
    <row r="326" spans="1:9" x14ac:dyDescent="0.25">
      <c r="A326">
        <v>14</v>
      </c>
      <c r="B326" s="82">
        <v>1</v>
      </c>
      <c r="C326">
        <f>'High Impact User Data'!AF23</f>
        <v>0</v>
      </c>
      <c r="G326">
        <v>14</v>
      </c>
      <c r="H326" s="82">
        <v>1</v>
      </c>
      <c r="I326">
        <f>'High Impact User Data'!AE23</f>
        <v>0</v>
      </c>
    </row>
    <row r="327" spans="1:9" x14ac:dyDescent="0.25">
      <c r="A327">
        <v>14</v>
      </c>
      <c r="B327" s="82">
        <v>2</v>
      </c>
      <c r="C327">
        <f>'High Impact User Data'!AH23</f>
        <v>0</v>
      </c>
      <c r="G327">
        <v>14</v>
      </c>
      <c r="H327" s="82">
        <v>2</v>
      </c>
      <c r="I327">
        <f>'High Impact User Data'!AG23</f>
        <v>0</v>
      </c>
    </row>
    <row r="328" spans="1:9" x14ac:dyDescent="0.25">
      <c r="A328">
        <v>14</v>
      </c>
      <c r="B328" s="82">
        <v>3</v>
      </c>
      <c r="C328">
        <f>'High Impact User Data'!AJ23</f>
        <v>0</v>
      </c>
      <c r="G328">
        <v>14</v>
      </c>
      <c r="H328" s="82">
        <v>3</v>
      </c>
      <c r="I328">
        <f>'High Impact User Data'!AI23</f>
        <v>0</v>
      </c>
    </row>
    <row r="329" spans="1:9" x14ac:dyDescent="0.25">
      <c r="A329">
        <v>14</v>
      </c>
      <c r="B329" s="82">
        <v>4</v>
      </c>
      <c r="C329">
        <f>'High Impact User Data'!AL23</f>
        <v>0</v>
      </c>
      <c r="G329">
        <v>14</v>
      </c>
      <c r="H329" s="82">
        <v>4</v>
      </c>
      <c r="I329">
        <f>'High Impact User Data'!AK23</f>
        <v>0</v>
      </c>
    </row>
    <row r="330" spans="1:9" x14ac:dyDescent="0.25">
      <c r="A330">
        <v>14</v>
      </c>
      <c r="B330" s="82">
        <v>5</v>
      </c>
      <c r="C330">
        <f>'High Impact User Data'!AN23</f>
        <v>0</v>
      </c>
      <c r="G330">
        <v>14</v>
      </c>
      <c r="H330" s="82">
        <v>5</v>
      </c>
      <c r="I330">
        <f>'High Impact User Data'!AM23</f>
        <v>0</v>
      </c>
    </row>
    <row r="331" spans="1:9" x14ac:dyDescent="0.25">
      <c r="A331">
        <v>14</v>
      </c>
      <c r="B331" s="82">
        <v>6</v>
      </c>
      <c r="C331">
        <f>'High Impact User Data'!AP23</f>
        <v>0</v>
      </c>
      <c r="G331">
        <v>14</v>
      </c>
      <c r="H331" s="82">
        <v>6</v>
      </c>
      <c r="I331">
        <f>'High Impact User Data'!AO23</f>
        <v>0</v>
      </c>
    </row>
    <row r="332" spans="1:9" x14ac:dyDescent="0.25">
      <c r="A332">
        <v>14</v>
      </c>
      <c r="B332" s="82">
        <v>7</v>
      </c>
      <c r="C332">
        <f>'High Impact User Data'!AR23</f>
        <v>0</v>
      </c>
      <c r="G332">
        <v>14</v>
      </c>
      <c r="H332" s="82">
        <v>7</v>
      </c>
      <c r="I332">
        <f>'High Impact User Data'!AQ23</f>
        <v>0</v>
      </c>
    </row>
    <row r="333" spans="1:9" x14ac:dyDescent="0.25">
      <c r="A333">
        <v>14</v>
      </c>
      <c r="B333" s="82">
        <v>8</v>
      </c>
      <c r="C333">
        <f>'High Impact User Data'!AT23</f>
        <v>0</v>
      </c>
      <c r="G333">
        <v>14</v>
      </c>
      <c r="H333" s="82">
        <v>8</v>
      </c>
      <c r="I333">
        <f>'High Impact User Data'!AS23</f>
        <v>0</v>
      </c>
    </row>
    <row r="334" spans="1:9" x14ac:dyDescent="0.25">
      <c r="A334">
        <v>14</v>
      </c>
      <c r="B334" s="82">
        <v>9</v>
      </c>
      <c r="C334">
        <f>'High Impact User Data'!AV23</f>
        <v>0</v>
      </c>
      <c r="G334">
        <v>14</v>
      </c>
      <c r="H334" s="82">
        <v>9</v>
      </c>
      <c r="I334">
        <f>'High Impact User Data'!AU23</f>
        <v>0</v>
      </c>
    </row>
    <row r="335" spans="1:9" x14ac:dyDescent="0.25">
      <c r="A335">
        <v>14</v>
      </c>
      <c r="B335" s="82">
        <v>10</v>
      </c>
      <c r="C335">
        <f>'High Impact User Data'!AX23</f>
        <v>0</v>
      </c>
      <c r="G335">
        <v>14</v>
      </c>
      <c r="H335" s="82">
        <v>10</v>
      </c>
      <c r="I335">
        <f>'High Impact User Data'!AW23</f>
        <v>0</v>
      </c>
    </row>
    <row r="336" spans="1:9" x14ac:dyDescent="0.25">
      <c r="A336">
        <v>14</v>
      </c>
      <c r="B336" s="82">
        <v>11</v>
      </c>
      <c r="C336">
        <f>'High Impact User Data'!AZ23</f>
        <v>0</v>
      </c>
      <c r="G336">
        <v>14</v>
      </c>
      <c r="H336" s="82">
        <v>11</v>
      </c>
      <c r="I336">
        <f>'High Impact User Data'!AY23</f>
        <v>0</v>
      </c>
    </row>
    <row r="337" spans="1:9" x14ac:dyDescent="0.25">
      <c r="A337">
        <v>14</v>
      </c>
      <c r="B337" s="82">
        <v>12</v>
      </c>
      <c r="C337">
        <f>'High Impact User Data'!BB23</f>
        <v>0</v>
      </c>
      <c r="G337">
        <v>14</v>
      </c>
      <c r="H337" s="82">
        <v>12</v>
      </c>
      <c r="I337">
        <f>'High Impact User Data'!BA23</f>
        <v>0</v>
      </c>
    </row>
    <row r="338" spans="1:9" x14ac:dyDescent="0.25">
      <c r="A338">
        <v>15</v>
      </c>
      <c r="B338" s="82">
        <v>-12</v>
      </c>
      <c r="C338">
        <f>'High Impact User Data'!G24</f>
        <v>0</v>
      </c>
      <c r="G338">
        <v>15</v>
      </c>
      <c r="H338" s="82">
        <v>-12</v>
      </c>
      <c r="I338">
        <f>'High Impact User Data'!F24</f>
        <v>0</v>
      </c>
    </row>
    <row r="339" spans="1:9" x14ac:dyDescent="0.25">
      <c r="A339">
        <v>15</v>
      </c>
      <c r="B339" s="82">
        <v>-11</v>
      </c>
      <c r="C339">
        <f>'High Impact User Data'!I24</f>
        <v>0</v>
      </c>
      <c r="G339">
        <v>15</v>
      </c>
      <c r="H339" s="82">
        <v>-11</v>
      </c>
      <c r="I339">
        <f>'High Impact User Data'!H24</f>
        <v>0</v>
      </c>
    </row>
    <row r="340" spans="1:9" x14ac:dyDescent="0.25">
      <c r="A340">
        <v>15</v>
      </c>
      <c r="B340" s="82">
        <v>-10</v>
      </c>
      <c r="C340">
        <f>'High Impact User Data'!K24</f>
        <v>0</v>
      </c>
      <c r="G340">
        <v>15</v>
      </c>
      <c r="H340" s="82">
        <v>-10</v>
      </c>
      <c r="I340">
        <f>'High Impact User Data'!J24</f>
        <v>0</v>
      </c>
    </row>
    <row r="341" spans="1:9" x14ac:dyDescent="0.25">
      <c r="A341">
        <v>15</v>
      </c>
      <c r="B341" s="82">
        <v>-9</v>
      </c>
      <c r="C341">
        <f>'High Impact User Data'!M24</f>
        <v>0</v>
      </c>
      <c r="G341">
        <v>15</v>
      </c>
      <c r="H341" s="82">
        <v>-9</v>
      </c>
      <c r="I341">
        <f>'High Impact User Data'!L24</f>
        <v>0</v>
      </c>
    </row>
    <row r="342" spans="1:9" x14ac:dyDescent="0.25">
      <c r="A342">
        <v>15</v>
      </c>
      <c r="B342" s="82">
        <v>-8</v>
      </c>
      <c r="C342">
        <f>'High Impact User Data'!O24</f>
        <v>0</v>
      </c>
      <c r="G342">
        <v>15</v>
      </c>
      <c r="H342" s="82">
        <v>-8</v>
      </c>
      <c r="I342">
        <f>'High Impact User Data'!N24</f>
        <v>0</v>
      </c>
    </row>
    <row r="343" spans="1:9" x14ac:dyDescent="0.25">
      <c r="A343">
        <v>15</v>
      </c>
      <c r="B343" s="82">
        <v>-7</v>
      </c>
      <c r="C343">
        <f>'High Impact User Data'!Q24</f>
        <v>0</v>
      </c>
      <c r="G343">
        <v>15</v>
      </c>
      <c r="H343" s="82">
        <v>-7</v>
      </c>
      <c r="I343">
        <f>'High Impact User Data'!P24</f>
        <v>0</v>
      </c>
    </row>
    <row r="344" spans="1:9" x14ac:dyDescent="0.25">
      <c r="A344">
        <v>15</v>
      </c>
      <c r="B344" s="82">
        <v>-6</v>
      </c>
      <c r="C344">
        <f>'High Impact User Data'!S24</f>
        <v>0</v>
      </c>
      <c r="G344">
        <v>15</v>
      </c>
      <c r="H344" s="82">
        <v>-6</v>
      </c>
      <c r="I344">
        <f>'High Impact User Data'!R24</f>
        <v>0</v>
      </c>
    </row>
    <row r="345" spans="1:9" x14ac:dyDescent="0.25">
      <c r="A345">
        <v>15</v>
      </c>
      <c r="B345" s="82">
        <v>-5</v>
      </c>
      <c r="C345">
        <f>'High Impact User Data'!U24</f>
        <v>0</v>
      </c>
      <c r="G345">
        <v>15</v>
      </c>
      <c r="H345" s="82">
        <v>-5</v>
      </c>
      <c r="I345">
        <f>'High Impact User Data'!T24</f>
        <v>0</v>
      </c>
    </row>
    <row r="346" spans="1:9" x14ac:dyDescent="0.25">
      <c r="A346">
        <v>15</v>
      </c>
      <c r="B346" s="82">
        <v>-4</v>
      </c>
      <c r="C346">
        <f>'High Impact User Data'!W24</f>
        <v>0</v>
      </c>
      <c r="G346">
        <v>15</v>
      </c>
      <c r="H346" s="82">
        <v>-4</v>
      </c>
      <c r="I346">
        <f>'High Impact User Data'!V24</f>
        <v>0</v>
      </c>
    </row>
    <row r="347" spans="1:9" x14ac:dyDescent="0.25">
      <c r="A347">
        <v>15</v>
      </c>
      <c r="B347" s="82">
        <v>-3</v>
      </c>
      <c r="C347">
        <f>'High Impact User Data'!Y24</f>
        <v>0</v>
      </c>
      <c r="G347">
        <v>15</v>
      </c>
      <c r="H347" s="82">
        <v>-3</v>
      </c>
      <c r="I347">
        <f>'High Impact User Data'!X24</f>
        <v>0</v>
      </c>
    </row>
    <row r="348" spans="1:9" x14ac:dyDescent="0.25">
      <c r="A348">
        <v>15</v>
      </c>
      <c r="B348" s="82">
        <v>-2</v>
      </c>
      <c r="C348">
        <f>'High Impact User Data'!AA24</f>
        <v>0</v>
      </c>
      <c r="G348">
        <v>15</v>
      </c>
      <c r="H348" s="82">
        <v>-2</v>
      </c>
      <c r="I348">
        <f>'High Impact User Data'!Z24</f>
        <v>0</v>
      </c>
    </row>
    <row r="349" spans="1:9" x14ac:dyDescent="0.25">
      <c r="A349">
        <v>15</v>
      </c>
      <c r="B349" s="82">
        <v>-1</v>
      </c>
      <c r="C349">
        <f>'High Impact User Data'!AC24</f>
        <v>0</v>
      </c>
      <c r="G349">
        <v>15</v>
      </c>
      <c r="H349" s="82">
        <v>-1</v>
      </c>
      <c r="I349">
        <f>'High Impact User Data'!AB24</f>
        <v>0</v>
      </c>
    </row>
    <row r="350" spans="1:9" x14ac:dyDescent="0.25">
      <c r="A350">
        <v>15</v>
      </c>
      <c r="B350" s="82">
        <v>1</v>
      </c>
      <c r="C350">
        <f>'High Impact User Data'!AF24</f>
        <v>0</v>
      </c>
      <c r="G350">
        <v>15</v>
      </c>
      <c r="H350" s="82">
        <v>1</v>
      </c>
      <c r="I350">
        <f>'High Impact User Data'!AE24</f>
        <v>0</v>
      </c>
    </row>
    <row r="351" spans="1:9" x14ac:dyDescent="0.25">
      <c r="A351">
        <v>15</v>
      </c>
      <c r="B351" s="82">
        <v>2</v>
      </c>
      <c r="C351">
        <f>'High Impact User Data'!AH24</f>
        <v>0</v>
      </c>
      <c r="G351">
        <v>15</v>
      </c>
      <c r="H351" s="82">
        <v>2</v>
      </c>
      <c r="I351">
        <f>'High Impact User Data'!AG24</f>
        <v>0</v>
      </c>
    </row>
    <row r="352" spans="1:9" x14ac:dyDescent="0.25">
      <c r="A352">
        <v>15</v>
      </c>
      <c r="B352" s="82">
        <v>3</v>
      </c>
      <c r="C352">
        <f>'High Impact User Data'!AJ24</f>
        <v>0</v>
      </c>
      <c r="G352">
        <v>15</v>
      </c>
      <c r="H352" s="82">
        <v>3</v>
      </c>
      <c r="I352">
        <f>'High Impact User Data'!AI24</f>
        <v>0</v>
      </c>
    </row>
    <row r="353" spans="1:9" x14ac:dyDescent="0.25">
      <c r="A353">
        <v>15</v>
      </c>
      <c r="B353" s="82">
        <v>4</v>
      </c>
      <c r="C353">
        <f>'High Impact User Data'!AL24</f>
        <v>0</v>
      </c>
      <c r="G353">
        <v>15</v>
      </c>
      <c r="H353" s="82">
        <v>4</v>
      </c>
      <c r="I353">
        <f>'High Impact User Data'!AK24</f>
        <v>0</v>
      </c>
    </row>
    <row r="354" spans="1:9" x14ac:dyDescent="0.25">
      <c r="A354">
        <v>15</v>
      </c>
      <c r="B354" s="82">
        <v>5</v>
      </c>
      <c r="C354">
        <f>'High Impact User Data'!AN24</f>
        <v>0</v>
      </c>
      <c r="G354">
        <v>15</v>
      </c>
      <c r="H354" s="82">
        <v>5</v>
      </c>
      <c r="I354">
        <f>'High Impact User Data'!AM24</f>
        <v>0</v>
      </c>
    </row>
    <row r="355" spans="1:9" x14ac:dyDescent="0.25">
      <c r="A355">
        <v>15</v>
      </c>
      <c r="B355" s="82">
        <v>6</v>
      </c>
      <c r="C355">
        <f>'High Impact User Data'!AP24</f>
        <v>0</v>
      </c>
      <c r="G355">
        <v>15</v>
      </c>
      <c r="H355" s="82">
        <v>6</v>
      </c>
      <c r="I355">
        <f>'High Impact User Data'!AO24</f>
        <v>0</v>
      </c>
    </row>
    <row r="356" spans="1:9" x14ac:dyDescent="0.25">
      <c r="A356">
        <v>15</v>
      </c>
      <c r="B356" s="82">
        <v>7</v>
      </c>
      <c r="C356">
        <f>'High Impact User Data'!AR24</f>
        <v>0</v>
      </c>
      <c r="G356">
        <v>15</v>
      </c>
      <c r="H356" s="82">
        <v>7</v>
      </c>
      <c r="I356">
        <f>'High Impact User Data'!AQ24</f>
        <v>0</v>
      </c>
    </row>
    <row r="357" spans="1:9" x14ac:dyDescent="0.25">
      <c r="A357">
        <v>15</v>
      </c>
      <c r="B357" s="82">
        <v>8</v>
      </c>
      <c r="C357">
        <f>'High Impact User Data'!AT24</f>
        <v>0</v>
      </c>
      <c r="G357">
        <v>15</v>
      </c>
      <c r="H357" s="82">
        <v>8</v>
      </c>
      <c r="I357">
        <f>'High Impact User Data'!AS24</f>
        <v>0</v>
      </c>
    </row>
    <row r="358" spans="1:9" x14ac:dyDescent="0.25">
      <c r="A358">
        <v>15</v>
      </c>
      <c r="B358" s="82">
        <v>9</v>
      </c>
      <c r="C358">
        <f>'High Impact User Data'!AV24</f>
        <v>0</v>
      </c>
      <c r="G358">
        <v>15</v>
      </c>
      <c r="H358" s="82">
        <v>9</v>
      </c>
      <c r="I358">
        <f>'High Impact User Data'!AU24</f>
        <v>0</v>
      </c>
    </row>
    <row r="359" spans="1:9" x14ac:dyDescent="0.25">
      <c r="A359">
        <v>15</v>
      </c>
      <c r="B359" s="82">
        <v>10</v>
      </c>
      <c r="C359">
        <f>'High Impact User Data'!AX24</f>
        <v>0</v>
      </c>
      <c r="G359">
        <v>15</v>
      </c>
      <c r="H359" s="82">
        <v>10</v>
      </c>
      <c r="I359">
        <f>'High Impact User Data'!AW24</f>
        <v>0</v>
      </c>
    </row>
    <row r="360" spans="1:9" x14ac:dyDescent="0.25">
      <c r="A360">
        <v>15</v>
      </c>
      <c r="B360" s="82">
        <v>11</v>
      </c>
      <c r="C360">
        <f>'High Impact User Data'!AZ24</f>
        <v>0</v>
      </c>
      <c r="G360">
        <v>15</v>
      </c>
      <c r="H360" s="82">
        <v>11</v>
      </c>
      <c r="I360">
        <f>'High Impact User Data'!AY24</f>
        <v>0</v>
      </c>
    </row>
    <row r="361" spans="1:9" x14ac:dyDescent="0.25">
      <c r="A361">
        <v>15</v>
      </c>
      <c r="B361" s="82">
        <v>12</v>
      </c>
      <c r="C361">
        <f>'High Impact User Data'!BB24</f>
        <v>0</v>
      </c>
      <c r="G361">
        <v>15</v>
      </c>
      <c r="H361" s="82">
        <v>12</v>
      </c>
      <c r="I361">
        <f>'High Impact User Data'!BA24</f>
        <v>0</v>
      </c>
    </row>
    <row r="362" spans="1:9" x14ac:dyDescent="0.25">
      <c r="A362">
        <v>16</v>
      </c>
      <c r="B362" s="82">
        <v>-12</v>
      </c>
      <c r="C362">
        <f>'High Impact User Data'!G25</f>
        <v>0</v>
      </c>
      <c r="G362">
        <v>16</v>
      </c>
      <c r="H362" s="82">
        <v>-12</v>
      </c>
      <c r="I362">
        <f>'High Impact User Data'!F25</f>
        <v>0</v>
      </c>
    </row>
    <row r="363" spans="1:9" x14ac:dyDescent="0.25">
      <c r="A363">
        <v>16</v>
      </c>
      <c r="B363" s="82">
        <v>-11</v>
      </c>
      <c r="C363">
        <f>'High Impact User Data'!I25</f>
        <v>0</v>
      </c>
      <c r="G363">
        <v>16</v>
      </c>
      <c r="H363" s="82">
        <v>-11</v>
      </c>
      <c r="I363">
        <f>'High Impact User Data'!H25</f>
        <v>0</v>
      </c>
    </row>
    <row r="364" spans="1:9" x14ac:dyDescent="0.25">
      <c r="A364">
        <v>16</v>
      </c>
      <c r="B364" s="82">
        <v>-10</v>
      </c>
      <c r="C364">
        <f>'High Impact User Data'!K25</f>
        <v>0</v>
      </c>
      <c r="G364">
        <v>16</v>
      </c>
      <c r="H364" s="82">
        <v>-10</v>
      </c>
      <c r="I364">
        <f>'High Impact User Data'!J25</f>
        <v>0</v>
      </c>
    </row>
    <row r="365" spans="1:9" x14ac:dyDescent="0.25">
      <c r="A365">
        <v>16</v>
      </c>
      <c r="B365" s="82">
        <v>-9</v>
      </c>
      <c r="C365">
        <f>'High Impact User Data'!M25</f>
        <v>0</v>
      </c>
      <c r="G365">
        <v>16</v>
      </c>
      <c r="H365" s="82">
        <v>-9</v>
      </c>
      <c r="I365">
        <f>'High Impact User Data'!L25</f>
        <v>0</v>
      </c>
    </row>
    <row r="366" spans="1:9" x14ac:dyDescent="0.25">
      <c r="A366">
        <v>16</v>
      </c>
      <c r="B366" s="82">
        <v>-8</v>
      </c>
      <c r="C366">
        <f>'High Impact User Data'!O25</f>
        <v>0</v>
      </c>
      <c r="G366">
        <v>16</v>
      </c>
      <c r="H366" s="82">
        <v>-8</v>
      </c>
      <c r="I366">
        <f>'High Impact User Data'!N25</f>
        <v>0</v>
      </c>
    </row>
    <row r="367" spans="1:9" x14ac:dyDescent="0.25">
      <c r="A367">
        <v>16</v>
      </c>
      <c r="B367" s="82">
        <v>-7</v>
      </c>
      <c r="C367">
        <f>'High Impact User Data'!Q25</f>
        <v>0</v>
      </c>
      <c r="G367">
        <v>16</v>
      </c>
      <c r="H367" s="82">
        <v>-7</v>
      </c>
      <c r="I367">
        <f>'High Impact User Data'!P25</f>
        <v>0</v>
      </c>
    </row>
    <row r="368" spans="1:9" x14ac:dyDescent="0.25">
      <c r="A368">
        <v>16</v>
      </c>
      <c r="B368" s="82">
        <v>-6</v>
      </c>
      <c r="C368">
        <f>'High Impact User Data'!S25</f>
        <v>0</v>
      </c>
      <c r="G368">
        <v>16</v>
      </c>
      <c r="H368" s="82">
        <v>-6</v>
      </c>
      <c r="I368">
        <f>'High Impact User Data'!R25</f>
        <v>0</v>
      </c>
    </row>
    <row r="369" spans="1:9" x14ac:dyDescent="0.25">
      <c r="A369">
        <v>16</v>
      </c>
      <c r="B369" s="82">
        <v>-5</v>
      </c>
      <c r="C369">
        <f>'High Impact User Data'!U25</f>
        <v>0</v>
      </c>
      <c r="G369">
        <v>16</v>
      </c>
      <c r="H369" s="82">
        <v>-5</v>
      </c>
      <c r="I369">
        <f>'High Impact User Data'!T25</f>
        <v>0</v>
      </c>
    </row>
    <row r="370" spans="1:9" x14ac:dyDescent="0.25">
      <c r="A370">
        <v>16</v>
      </c>
      <c r="B370" s="82">
        <v>-4</v>
      </c>
      <c r="C370">
        <f>'High Impact User Data'!W25</f>
        <v>0</v>
      </c>
      <c r="G370">
        <v>16</v>
      </c>
      <c r="H370" s="82">
        <v>-4</v>
      </c>
      <c r="I370">
        <f>'High Impact User Data'!V25</f>
        <v>0</v>
      </c>
    </row>
    <row r="371" spans="1:9" x14ac:dyDescent="0.25">
      <c r="A371">
        <v>16</v>
      </c>
      <c r="B371" s="82">
        <v>-3</v>
      </c>
      <c r="C371">
        <f>'High Impact User Data'!Y25</f>
        <v>0</v>
      </c>
      <c r="G371">
        <v>16</v>
      </c>
      <c r="H371" s="82">
        <v>-3</v>
      </c>
      <c r="I371">
        <f>'High Impact User Data'!X25</f>
        <v>0</v>
      </c>
    </row>
    <row r="372" spans="1:9" x14ac:dyDescent="0.25">
      <c r="A372">
        <v>16</v>
      </c>
      <c r="B372" s="82">
        <v>-2</v>
      </c>
      <c r="C372">
        <f>'High Impact User Data'!AA25</f>
        <v>0</v>
      </c>
      <c r="G372">
        <v>16</v>
      </c>
      <c r="H372" s="82">
        <v>-2</v>
      </c>
      <c r="I372">
        <f>'High Impact User Data'!Z25</f>
        <v>0</v>
      </c>
    </row>
    <row r="373" spans="1:9" x14ac:dyDescent="0.25">
      <c r="A373">
        <v>16</v>
      </c>
      <c r="B373" s="82">
        <v>-1</v>
      </c>
      <c r="C373">
        <f>'High Impact User Data'!AC25</f>
        <v>0</v>
      </c>
      <c r="G373">
        <v>16</v>
      </c>
      <c r="H373" s="82">
        <v>-1</v>
      </c>
      <c r="I373">
        <f>'High Impact User Data'!AB25</f>
        <v>0</v>
      </c>
    </row>
    <row r="374" spans="1:9" x14ac:dyDescent="0.25">
      <c r="A374">
        <v>16</v>
      </c>
      <c r="B374" s="82">
        <v>1</v>
      </c>
      <c r="C374">
        <f>'High Impact User Data'!AF25</f>
        <v>0</v>
      </c>
      <c r="G374">
        <v>16</v>
      </c>
      <c r="H374" s="82">
        <v>1</v>
      </c>
      <c r="I374">
        <f>'High Impact User Data'!AE25</f>
        <v>0</v>
      </c>
    </row>
    <row r="375" spans="1:9" x14ac:dyDescent="0.25">
      <c r="A375">
        <v>16</v>
      </c>
      <c r="B375" s="82">
        <v>2</v>
      </c>
      <c r="C375">
        <f>'High Impact User Data'!AH25</f>
        <v>0</v>
      </c>
      <c r="G375">
        <v>16</v>
      </c>
      <c r="H375" s="82">
        <v>2</v>
      </c>
      <c r="I375">
        <f>'High Impact User Data'!AG25</f>
        <v>0</v>
      </c>
    </row>
    <row r="376" spans="1:9" x14ac:dyDescent="0.25">
      <c r="A376">
        <v>16</v>
      </c>
      <c r="B376" s="82">
        <v>3</v>
      </c>
      <c r="C376">
        <f>'High Impact User Data'!AJ25</f>
        <v>0</v>
      </c>
      <c r="G376">
        <v>16</v>
      </c>
      <c r="H376" s="82">
        <v>3</v>
      </c>
      <c r="I376">
        <f>'High Impact User Data'!AI25</f>
        <v>0</v>
      </c>
    </row>
    <row r="377" spans="1:9" x14ac:dyDescent="0.25">
      <c r="A377">
        <v>16</v>
      </c>
      <c r="B377" s="82">
        <v>4</v>
      </c>
      <c r="C377">
        <f>'High Impact User Data'!AL25</f>
        <v>0</v>
      </c>
      <c r="G377">
        <v>16</v>
      </c>
      <c r="H377" s="82">
        <v>4</v>
      </c>
      <c r="I377">
        <f>'High Impact User Data'!AK25</f>
        <v>0</v>
      </c>
    </row>
    <row r="378" spans="1:9" x14ac:dyDescent="0.25">
      <c r="A378">
        <v>16</v>
      </c>
      <c r="B378" s="82">
        <v>5</v>
      </c>
      <c r="C378">
        <f>'High Impact User Data'!AN25</f>
        <v>0</v>
      </c>
      <c r="G378">
        <v>16</v>
      </c>
      <c r="H378" s="82">
        <v>5</v>
      </c>
      <c r="I378">
        <f>'High Impact User Data'!AM25</f>
        <v>0</v>
      </c>
    </row>
    <row r="379" spans="1:9" x14ac:dyDescent="0.25">
      <c r="A379">
        <v>16</v>
      </c>
      <c r="B379" s="82">
        <v>6</v>
      </c>
      <c r="C379">
        <f>'High Impact User Data'!AP25</f>
        <v>0</v>
      </c>
      <c r="G379">
        <v>16</v>
      </c>
      <c r="H379" s="82">
        <v>6</v>
      </c>
      <c r="I379">
        <f>'High Impact User Data'!AO25</f>
        <v>0</v>
      </c>
    </row>
    <row r="380" spans="1:9" x14ac:dyDescent="0.25">
      <c r="A380">
        <v>16</v>
      </c>
      <c r="B380" s="82">
        <v>7</v>
      </c>
      <c r="C380">
        <f>'High Impact User Data'!AR25</f>
        <v>0</v>
      </c>
      <c r="G380">
        <v>16</v>
      </c>
      <c r="H380" s="82">
        <v>7</v>
      </c>
      <c r="I380">
        <f>'High Impact User Data'!AQ25</f>
        <v>0</v>
      </c>
    </row>
    <row r="381" spans="1:9" x14ac:dyDescent="0.25">
      <c r="A381">
        <v>16</v>
      </c>
      <c r="B381" s="82">
        <v>8</v>
      </c>
      <c r="C381">
        <f>'High Impact User Data'!AT25</f>
        <v>0</v>
      </c>
      <c r="G381">
        <v>16</v>
      </c>
      <c r="H381" s="82">
        <v>8</v>
      </c>
      <c r="I381">
        <f>'High Impact User Data'!AS25</f>
        <v>0</v>
      </c>
    </row>
    <row r="382" spans="1:9" x14ac:dyDescent="0.25">
      <c r="A382">
        <v>16</v>
      </c>
      <c r="B382" s="82">
        <v>9</v>
      </c>
      <c r="C382">
        <f>'High Impact User Data'!AV25</f>
        <v>0</v>
      </c>
      <c r="G382">
        <v>16</v>
      </c>
      <c r="H382" s="82">
        <v>9</v>
      </c>
      <c r="I382">
        <f>'High Impact User Data'!AU25</f>
        <v>0</v>
      </c>
    </row>
    <row r="383" spans="1:9" x14ac:dyDescent="0.25">
      <c r="A383">
        <v>16</v>
      </c>
      <c r="B383" s="82">
        <v>10</v>
      </c>
      <c r="C383">
        <f>'High Impact User Data'!AX25</f>
        <v>0</v>
      </c>
      <c r="G383">
        <v>16</v>
      </c>
      <c r="H383" s="82">
        <v>10</v>
      </c>
      <c r="I383">
        <f>'High Impact User Data'!AW25</f>
        <v>0</v>
      </c>
    </row>
    <row r="384" spans="1:9" x14ac:dyDescent="0.25">
      <c r="A384">
        <v>16</v>
      </c>
      <c r="B384" s="82">
        <v>11</v>
      </c>
      <c r="C384">
        <f>'High Impact User Data'!AZ25</f>
        <v>0</v>
      </c>
      <c r="G384">
        <v>16</v>
      </c>
      <c r="H384" s="82">
        <v>11</v>
      </c>
      <c r="I384">
        <f>'High Impact User Data'!AY25</f>
        <v>0</v>
      </c>
    </row>
    <row r="385" spans="1:9" x14ac:dyDescent="0.25">
      <c r="A385">
        <v>16</v>
      </c>
      <c r="B385" s="82">
        <v>12</v>
      </c>
      <c r="C385">
        <f>'High Impact User Data'!BB25</f>
        <v>0</v>
      </c>
      <c r="G385">
        <v>16</v>
      </c>
      <c r="H385" s="82">
        <v>12</v>
      </c>
      <c r="I385">
        <f>'High Impact User Data'!BA25</f>
        <v>0</v>
      </c>
    </row>
    <row r="386" spans="1:9" x14ac:dyDescent="0.25">
      <c r="A386">
        <v>17</v>
      </c>
      <c r="B386" s="82">
        <v>-12</v>
      </c>
      <c r="C386">
        <f>'High Impact User Data'!G26</f>
        <v>0</v>
      </c>
      <c r="G386">
        <v>17</v>
      </c>
      <c r="H386" s="82">
        <v>-12</v>
      </c>
      <c r="I386">
        <f>'High Impact User Data'!F26</f>
        <v>0</v>
      </c>
    </row>
    <row r="387" spans="1:9" x14ac:dyDescent="0.25">
      <c r="A387">
        <v>17</v>
      </c>
      <c r="B387" s="82">
        <v>-11</v>
      </c>
      <c r="C387">
        <f>'High Impact User Data'!I26</f>
        <v>0</v>
      </c>
      <c r="G387">
        <v>17</v>
      </c>
      <c r="H387" s="82">
        <v>-11</v>
      </c>
      <c r="I387">
        <f>'High Impact User Data'!H26</f>
        <v>0</v>
      </c>
    </row>
    <row r="388" spans="1:9" x14ac:dyDescent="0.25">
      <c r="A388">
        <v>17</v>
      </c>
      <c r="B388" s="82">
        <v>-10</v>
      </c>
      <c r="C388">
        <f>'High Impact User Data'!K26</f>
        <v>0</v>
      </c>
      <c r="G388">
        <v>17</v>
      </c>
      <c r="H388" s="82">
        <v>-10</v>
      </c>
      <c r="I388">
        <f>'High Impact User Data'!J26</f>
        <v>0</v>
      </c>
    </row>
    <row r="389" spans="1:9" x14ac:dyDescent="0.25">
      <c r="A389">
        <v>17</v>
      </c>
      <c r="B389" s="82">
        <v>-9</v>
      </c>
      <c r="C389">
        <f>'High Impact User Data'!M26</f>
        <v>0</v>
      </c>
      <c r="G389">
        <v>17</v>
      </c>
      <c r="H389" s="82">
        <v>-9</v>
      </c>
      <c r="I389">
        <f>'High Impact User Data'!L26</f>
        <v>0</v>
      </c>
    </row>
    <row r="390" spans="1:9" x14ac:dyDescent="0.25">
      <c r="A390">
        <v>17</v>
      </c>
      <c r="B390" s="82">
        <v>-8</v>
      </c>
      <c r="C390">
        <f>'High Impact User Data'!O26</f>
        <v>0</v>
      </c>
      <c r="G390">
        <v>17</v>
      </c>
      <c r="H390" s="82">
        <v>-8</v>
      </c>
      <c r="I390">
        <f>'High Impact User Data'!N26</f>
        <v>0</v>
      </c>
    </row>
    <row r="391" spans="1:9" x14ac:dyDescent="0.25">
      <c r="A391">
        <v>17</v>
      </c>
      <c r="B391" s="82">
        <v>-7</v>
      </c>
      <c r="C391">
        <f>'High Impact User Data'!Q26</f>
        <v>0</v>
      </c>
      <c r="G391">
        <v>17</v>
      </c>
      <c r="H391" s="82">
        <v>-7</v>
      </c>
      <c r="I391">
        <f>'High Impact User Data'!P26</f>
        <v>0</v>
      </c>
    </row>
    <row r="392" spans="1:9" x14ac:dyDescent="0.25">
      <c r="A392">
        <v>17</v>
      </c>
      <c r="B392" s="82">
        <v>-6</v>
      </c>
      <c r="C392">
        <f>'High Impact User Data'!S26</f>
        <v>0</v>
      </c>
      <c r="G392">
        <v>17</v>
      </c>
      <c r="H392" s="82">
        <v>-6</v>
      </c>
      <c r="I392">
        <f>'High Impact User Data'!R26</f>
        <v>0</v>
      </c>
    </row>
    <row r="393" spans="1:9" x14ac:dyDescent="0.25">
      <c r="A393">
        <v>17</v>
      </c>
      <c r="B393" s="82">
        <v>-5</v>
      </c>
      <c r="C393">
        <f>'High Impact User Data'!U26</f>
        <v>0</v>
      </c>
      <c r="G393">
        <v>17</v>
      </c>
      <c r="H393" s="82">
        <v>-5</v>
      </c>
      <c r="I393">
        <f>'High Impact User Data'!T26</f>
        <v>0</v>
      </c>
    </row>
    <row r="394" spans="1:9" x14ac:dyDescent="0.25">
      <c r="A394">
        <v>17</v>
      </c>
      <c r="B394" s="82">
        <v>-4</v>
      </c>
      <c r="C394">
        <f>'High Impact User Data'!W26</f>
        <v>0</v>
      </c>
      <c r="G394">
        <v>17</v>
      </c>
      <c r="H394" s="82">
        <v>-4</v>
      </c>
      <c r="I394">
        <f>'High Impact User Data'!V26</f>
        <v>0</v>
      </c>
    </row>
    <row r="395" spans="1:9" x14ac:dyDescent="0.25">
      <c r="A395">
        <v>17</v>
      </c>
      <c r="B395" s="82">
        <v>-3</v>
      </c>
      <c r="C395">
        <f>'High Impact User Data'!Y26</f>
        <v>0</v>
      </c>
      <c r="G395">
        <v>17</v>
      </c>
      <c r="H395" s="82">
        <v>-3</v>
      </c>
      <c r="I395">
        <f>'High Impact User Data'!X26</f>
        <v>0</v>
      </c>
    </row>
    <row r="396" spans="1:9" x14ac:dyDescent="0.25">
      <c r="A396">
        <v>17</v>
      </c>
      <c r="B396" s="82">
        <v>-2</v>
      </c>
      <c r="C396">
        <f>'High Impact User Data'!AA26</f>
        <v>0</v>
      </c>
      <c r="G396">
        <v>17</v>
      </c>
      <c r="H396" s="82">
        <v>-2</v>
      </c>
      <c r="I396">
        <f>'High Impact User Data'!Z26</f>
        <v>0</v>
      </c>
    </row>
    <row r="397" spans="1:9" x14ac:dyDescent="0.25">
      <c r="A397">
        <v>17</v>
      </c>
      <c r="B397" s="82">
        <v>-1</v>
      </c>
      <c r="C397">
        <f>'High Impact User Data'!AC26</f>
        <v>0</v>
      </c>
      <c r="G397">
        <v>17</v>
      </c>
      <c r="H397" s="82">
        <v>-1</v>
      </c>
      <c r="I397">
        <f>'High Impact User Data'!AB26</f>
        <v>0</v>
      </c>
    </row>
    <row r="398" spans="1:9" x14ac:dyDescent="0.25">
      <c r="A398">
        <v>17</v>
      </c>
      <c r="B398" s="82">
        <v>1</v>
      </c>
      <c r="C398">
        <f>'High Impact User Data'!AF26</f>
        <v>0</v>
      </c>
      <c r="G398">
        <v>17</v>
      </c>
      <c r="H398" s="82">
        <v>1</v>
      </c>
      <c r="I398">
        <f>'High Impact User Data'!AE26</f>
        <v>0</v>
      </c>
    </row>
    <row r="399" spans="1:9" x14ac:dyDescent="0.25">
      <c r="A399">
        <v>17</v>
      </c>
      <c r="B399" s="82">
        <v>2</v>
      </c>
      <c r="C399">
        <f>'High Impact User Data'!AH26</f>
        <v>0</v>
      </c>
      <c r="G399">
        <v>17</v>
      </c>
      <c r="H399" s="82">
        <v>2</v>
      </c>
      <c r="I399">
        <f>'High Impact User Data'!AG26</f>
        <v>0</v>
      </c>
    </row>
    <row r="400" spans="1:9" x14ac:dyDescent="0.25">
      <c r="A400">
        <v>17</v>
      </c>
      <c r="B400" s="82">
        <v>3</v>
      </c>
      <c r="C400">
        <f>'High Impact User Data'!AJ26</f>
        <v>0</v>
      </c>
      <c r="G400">
        <v>17</v>
      </c>
      <c r="H400" s="82">
        <v>3</v>
      </c>
      <c r="I400">
        <f>'High Impact User Data'!AI26</f>
        <v>0</v>
      </c>
    </row>
    <row r="401" spans="1:9" x14ac:dyDescent="0.25">
      <c r="A401">
        <v>17</v>
      </c>
      <c r="B401" s="82">
        <v>4</v>
      </c>
      <c r="C401">
        <f>'High Impact User Data'!AL26</f>
        <v>0</v>
      </c>
      <c r="G401">
        <v>17</v>
      </c>
      <c r="H401" s="82">
        <v>4</v>
      </c>
      <c r="I401">
        <f>'High Impact User Data'!AK26</f>
        <v>0</v>
      </c>
    </row>
    <row r="402" spans="1:9" x14ac:dyDescent="0.25">
      <c r="A402">
        <v>17</v>
      </c>
      <c r="B402" s="82">
        <v>5</v>
      </c>
      <c r="C402">
        <f>'High Impact User Data'!AN26</f>
        <v>0</v>
      </c>
      <c r="G402">
        <v>17</v>
      </c>
      <c r="H402" s="82">
        <v>5</v>
      </c>
      <c r="I402">
        <f>'High Impact User Data'!AM26</f>
        <v>0</v>
      </c>
    </row>
    <row r="403" spans="1:9" x14ac:dyDescent="0.25">
      <c r="A403">
        <v>17</v>
      </c>
      <c r="B403" s="82">
        <v>6</v>
      </c>
      <c r="C403">
        <f>'High Impact User Data'!AP26</f>
        <v>0</v>
      </c>
      <c r="G403">
        <v>17</v>
      </c>
      <c r="H403" s="82">
        <v>6</v>
      </c>
      <c r="I403">
        <f>'High Impact User Data'!AO26</f>
        <v>0</v>
      </c>
    </row>
    <row r="404" spans="1:9" x14ac:dyDescent="0.25">
      <c r="A404">
        <v>17</v>
      </c>
      <c r="B404" s="82">
        <v>7</v>
      </c>
      <c r="C404">
        <f>'High Impact User Data'!AR26</f>
        <v>0</v>
      </c>
      <c r="G404">
        <v>17</v>
      </c>
      <c r="H404" s="82">
        <v>7</v>
      </c>
      <c r="I404">
        <f>'High Impact User Data'!AQ26</f>
        <v>0</v>
      </c>
    </row>
    <row r="405" spans="1:9" x14ac:dyDescent="0.25">
      <c r="A405">
        <v>17</v>
      </c>
      <c r="B405" s="82">
        <v>8</v>
      </c>
      <c r="C405">
        <f>'High Impact User Data'!AT26</f>
        <v>0</v>
      </c>
      <c r="G405">
        <v>17</v>
      </c>
      <c r="H405" s="82">
        <v>8</v>
      </c>
      <c r="I405">
        <f>'High Impact User Data'!AS26</f>
        <v>0</v>
      </c>
    </row>
    <row r="406" spans="1:9" x14ac:dyDescent="0.25">
      <c r="A406">
        <v>17</v>
      </c>
      <c r="B406" s="82">
        <v>9</v>
      </c>
      <c r="C406">
        <f>'High Impact User Data'!AV26</f>
        <v>0</v>
      </c>
      <c r="G406">
        <v>17</v>
      </c>
      <c r="H406" s="82">
        <v>9</v>
      </c>
      <c r="I406">
        <f>'High Impact User Data'!AU26</f>
        <v>0</v>
      </c>
    </row>
    <row r="407" spans="1:9" x14ac:dyDescent="0.25">
      <c r="A407">
        <v>17</v>
      </c>
      <c r="B407" s="82">
        <v>10</v>
      </c>
      <c r="C407">
        <f>'High Impact User Data'!AX26</f>
        <v>0</v>
      </c>
      <c r="G407">
        <v>17</v>
      </c>
      <c r="H407" s="82">
        <v>10</v>
      </c>
      <c r="I407">
        <f>'High Impact User Data'!AW26</f>
        <v>0</v>
      </c>
    </row>
    <row r="408" spans="1:9" x14ac:dyDescent="0.25">
      <c r="A408">
        <v>17</v>
      </c>
      <c r="B408" s="82">
        <v>11</v>
      </c>
      <c r="C408">
        <f>'High Impact User Data'!AZ26</f>
        <v>0</v>
      </c>
      <c r="G408">
        <v>17</v>
      </c>
      <c r="H408" s="82">
        <v>11</v>
      </c>
      <c r="I408">
        <f>'High Impact User Data'!AY26</f>
        <v>0</v>
      </c>
    </row>
    <row r="409" spans="1:9" x14ac:dyDescent="0.25">
      <c r="A409">
        <v>17</v>
      </c>
      <c r="B409" s="82">
        <v>12</v>
      </c>
      <c r="C409">
        <f>'High Impact User Data'!BB26</f>
        <v>0</v>
      </c>
      <c r="G409">
        <v>17</v>
      </c>
      <c r="H409" s="82">
        <v>12</v>
      </c>
      <c r="I409">
        <f>'High Impact User Data'!BA26</f>
        <v>0</v>
      </c>
    </row>
    <row r="410" spans="1:9" x14ac:dyDescent="0.25">
      <c r="A410">
        <v>18</v>
      </c>
      <c r="B410" s="82">
        <v>-12</v>
      </c>
      <c r="C410">
        <f>'High Impact User Data'!G27</f>
        <v>0</v>
      </c>
      <c r="G410">
        <v>18</v>
      </c>
      <c r="H410" s="82">
        <v>-12</v>
      </c>
      <c r="I410">
        <f>'High Impact User Data'!F27</f>
        <v>0</v>
      </c>
    </row>
    <row r="411" spans="1:9" x14ac:dyDescent="0.25">
      <c r="A411">
        <v>18</v>
      </c>
      <c r="B411" s="82">
        <v>-11</v>
      </c>
      <c r="C411">
        <f>'High Impact User Data'!I27</f>
        <v>0</v>
      </c>
      <c r="G411">
        <v>18</v>
      </c>
      <c r="H411" s="82">
        <v>-11</v>
      </c>
      <c r="I411">
        <f>'High Impact User Data'!H27</f>
        <v>0</v>
      </c>
    </row>
    <row r="412" spans="1:9" x14ac:dyDescent="0.25">
      <c r="A412">
        <v>18</v>
      </c>
      <c r="B412" s="82">
        <v>-10</v>
      </c>
      <c r="C412">
        <f>'High Impact User Data'!K27</f>
        <v>0</v>
      </c>
      <c r="G412">
        <v>18</v>
      </c>
      <c r="H412" s="82">
        <v>-10</v>
      </c>
      <c r="I412">
        <f>'High Impact User Data'!J27</f>
        <v>0</v>
      </c>
    </row>
    <row r="413" spans="1:9" x14ac:dyDescent="0.25">
      <c r="A413">
        <v>18</v>
      </c>
      <c r="B413" s="82">
        <v>-9</v>
      </c>
      <c r="C413">
        <f>'High Impact User Data'!M27</f>
        <v>0</v>
      </c>
      <c r="G413">
        <v>18</v>
      </c>
      <c r="H413" s="82">
        <v>-9</v>
      </c>
      <c r="I413">
        <f>'High Impact User Data'!L27</f>
        <v>0</v>
      </c>
    </row>
    <row r="414" spans="1:9" x14ac:dyDescent="0.25">
      <c r="A414">
        <v>18</v>
      </c>
      <c r="B414" s="82">
        <v>-8</v>
      </c>
      <c r="C414">
        <f>'High Impact User Data'!O27</f>
        <v>0</v>
      </c>
      <c r="G414">
        <v>18</v>
      </c>
      <c r="H414" s="82">
        <v>-8</v>
      </c>
      <c r="I414">
        <f>'High Impact User Data'!N27</f>
        <v>0</v>
      </c>
    </row>
    <row r="415" spans="1:9" x14ac:dyDescent="0.25">
      <c r="A415">
        <v>18</v>
      </c>
      <c r="B415" s="82">
        <v>-7</v>
      </c>
      <c r="C415">
        <f>'High Impact User Data'!Q27</f>
        <v>0</v>
      </c>
      <c r="G415">
        <v>18</v>
      </c>
      <c r="H415" s="82">
        <v>-7</v>
      </c>
      <c r="I415">
        <f>'High Impact User Data'!P27</f>
        <v>0</v>
      </c>
    </row>
    <row r="416" spans="1:9" x14ac:dyDescent="0.25">
      <c r="A416">
        <v>18</v>
      </c>
      <c r="B416" s="82">
        <v>-6</v>
      </c>
      <c r="C416">
        <f>'High Impact User Data'!S27</f>
        <v>0</v>
      </c>
      <c r="G416">
        <v>18</v>
      </c>
      <c r="H416" s="82">
        <v>-6</v>
      </c>
      <c r="I416">
        <f>'High Impact User Data'!R27</f>
        <v>0</v>
      </c>
    </row>
    <row r="417" spans="1:9" x14ac:dyDescent="0.25">
      <c r="A417">
        <v>18</v>
      </c>
      <c r="B417" s="82">
        <v>-5</v>
      </c>
      <c r="C417">
        <f>'High Impact User Data'!U27</f>
        <v>0</v>
      </c>
      <c r="G417">
        <v>18</v>
      </c>
      <c r="H417" s="82">
        <v>-5</v>
      </c>
      <c r="I417">
        <f>'High Impact User Data'!T27</f>
        <v>0</v>
      </c>
    </row>
    <row r="418" spans="1:9" x14ac:dyDescent="0.25">
      <c r="A418">
        <v>18</v>
      </c>
      <c r="B418" s="82">
        <v>-4</v>
      </c>
      <c r="C418">
        <f>'High Impact User Data'!W27</f>
        <v>0</v>
      </c>
      <c r="G418">
        <v>18</v>
      </c>
      <c r="H418" s="82">
        <v>-4</v>
      </c>
      <c r="I418">
        <f>'High Impact User Data'!V27</f>
        <v>0</v>
      </c>
    </row>
    <row r="419" spans="1:9" x14ac:dyDescent="0.25">
      <c r="A419">
        <v>18</v>
      </c>
      <c r="B419" s="82">
        <v>-3</v>
      </c>
      <c r="C419">
        <f>'High Impact User Data'!Y27</f>
        <v>0</v>
      </c>
      <c r="G419">
        <v>18</v>
      </c>
      <c r="H419" s="82">
        <v>-3</v>
      </c>
      <c r="I419">
        <f>'High Impact User Data'!X27</f>
        <v>0</v>
      </c>
    </row>
    <row r="420" spans="1:9" x14ac:dyDescent="0.25">
      <c r="A420">
        <v>18</v>
      </c>
      <c r="B420" s="82">
        <v>-2</v>
      </c>
      <c r="C420">
        <f>'High Impact User Data'!AA27</f>
        <v>0</v>
      </c>
      <c r="G420">
        <v>18</v>
      </c>
      <c r="H420" s="82">
        <v>-2</v>
      </c>
      <c r="I420">
        <f>'High Impact User Data'!Z27</f>
        <v>0</v>
      </c>
    </row>
    <row r="421" spans="1:9" x14ac:dyDescent="0.25">
      <c r="A421">
        <v>18</v>
      </c>
      <c r="B421" s="82">
        <v>-1</v>
      </c>
      <c r="C421">
        <f>'High Impact User Data'!AC27</f>
        <v>0</v>
      </c>
      <c r="G421">
        <v>18</v>
      </c>
      <c r="H421" s="82">
        <v>-1</v>
      </c>
      <c r="I421">
        <f>'High Impact User Data'!AB27</f>
        <v>0</v>
      </c>
    </row>
    <row r="422" spans="1:9" x14ac:dyDescent="0.25">
      <c r="A422">
        <v>18</v>
      </c>
      <c r="B422" s="82">
        <v>1</v>
      </c>
      <c r="C422">
        <f>'High Impact User Data'!AF27</f>
        <v>0</v>
      </c>
      <c r="G422">
        <v>18</v>
      </c>
      <c r="H422" s="82">
        <v>1</v>
      </c>
      <c r="I422">
        <f>'High Impact User Data'!AE27</f>
        <v>0</v>
      </c>
    </row>
    <row r="423" spans="1:9" x14ac:dyDescent="0.25">
      <c r="A423">
        <v>18</v>
      </c>
      <c r="B423" s="82">
        <v>2</v>
      </c>
      <c r="C423">
        <f>'High Impact User Data'!AH27</f>
        <v>0</v>
      </c>
      <c r="G423">
        <v>18</v>
      </c>
      <c r="H423" s="82">
        <v>2</v>
      </c>
      <c r="I423">
        <f>'High Impact User Data'!AG27</f>
        <v>0</v>
      </c>
    </row>
    <row r="424" spans="1:9" x14ac:dyDescent="0.25">
      <c r="A424">
        <v>18</v>
      </c>
      <c r="B424" s="82">
        <v>3</v>
      </c>
      <c r="C424">
        <f>'High Impact User Data'!AJ27</f>
        <v>0</v>
      </c>
      <c r="G424">
        <v>18</v>
      </c>
      <c r="H424" s="82">
        <v>3</v>
      </c>
      <c r="I424">
        <f>'High Impact User Data'!AI27</f>
        <v>0</v>
      </c>
    </row>
    <row r="425" spans="1:9" x14ac:dyDescent="0.25">
      <c r="A425">
        <v>18</v>
      </c>
      <c r="B425" s="82">
        <v>4</v>
      </c>
      <c r="C425">
        <f>'High Impact User Data'!AL27</f>
        <v>0</v>
      </c>
      <c r="G425">
        <v>18</v>
      </c>
      <c r="H425" s="82">
        <v>4</v>
      </c>
      <c r="I425">
        <f>'High Impact User Data'!AK27</f>
        <v>0</v>
      </c>
    </row>
    <row r="426" spans="1:9" x14ac:dyDescent="0.25">
      <c r="A426">
        <v>18</v>
      </c>
      <c r="B426" s="82">
        <v>5</v>
      </c>
      <c r="C426">
        <f>'High Impact User Data'!AN27</f>
        <v>0</v>
      </c>
      <c r="G426">
        <v>18</v>
      </c>
      <c r="H426" s="82">
        <v>5</v>
      </c>
      <c r="I426">
        <f>'High Impact User Data'!AM27</f>
        <v>0</v>
      </c>
    </row>
    <row r="427" spans="1:9" x14ac:dyDescent="0.25">
      <c r="A427">
        <v>18</v>
      </c>
      <c r="B427" s="82">
        <v>6</v>
      </c>
      <c r="C427">
        <f>'High Impact User Data'!AP27</f>
        <v>0</v>
      </c>
      <c r="G427">
        <v>18</v>
      </c>
      <c r="H427" s="82">
        <v>6</v>
      </c>
      <c r="I427">
        <f>'High Impact User Data'!AO27</f>
        <v>0</v>
      </c>
    </row>
    <row r="428" spans="1:9" x14ac:dyDescent="0.25">
      <c r="A428">
        <v>18</v>
      </c>
      <c r="B428" s="82">
        <v>7</v>
      </c>
      <c r="C428">
        <f>'High Impact User Data'!AR27</f>
        <v>0</v>
      </c>
      <c r="G428">
        <v>18</v>
      </c>
      <c r="H428" s="82">
        <v>7</v>
      </c>
      <c r="I428">
        <f>'High Impact User Data'!AQ27</f>
        <v>0</v>
      </c>
    </row>
    <row r="429" spans="1:9" x14ac:dyDescent="0.25">
      <c r="A429">
        <v>18</v>
      </c>
      <c r="B429" s="82">
        <v>8</v>
      </c>
      <c r="C429">
        <f>'High Impact User Data'!AT27</f>
        <v>0</v>
      </c>
      <c r="G429">
        <v>18</v>
      </c>
      <c r="H429" s="82">
        <v>8</v>
      </c>
      <c r="I429">
        <f>'High Impact User Data'!AS27</f>
        <v>0</v>
      </c>
    </row>
    <row r="430" spans="1:9" x14ac:dyDescent="0.25">
      <c r="A430">
        <v>18</v>
      </c>
      <c r="B430" s="82">
        <v>9</v>
      </c>
      <c r="C430">
        <f>'High Impact User Data'!AV27</f>
        <v>0</v>
      </c>
      <c r="G430">
        <v>18</v>
      </c>
      <c r="H430" s="82">
        <v>9</v>
      </c>
      <c r="I430">
        <f>'High Impact User Data'!AU27</f>
        <v>0</v>
      </c>
    </row>
    <row r="431" spans="1:9" x14ac:dyDescent="0.25">
      <c r="A431">
        <v>18</v>
      </c>
      <c r="B431" s="82">
        <v>10</v>
      </c>
      <c r="C431">
        <f>'High Impact User Data'!AX27</f>
        <v>0</v>
      </c>
      <c r="G431">
        <v>18</v>
      </c>
      <c r="H431" s="82">
        <v>10</v>
      </c>
      <c r="I431">
        <f>'High Impact User Data'!AW27</f>
        <v>0</v>
      </c>
    </row>
    <row r="432" spans="1:9" x14ac:dyDescent="0.25">
      <c r="A432">
        <v>18</v>
      </c>
      <c r="B432" s="82">
        <v>11</v>
      </c>
      <c r="C432">
        <f>'High Impact User Data'!AZ27</f>
        <v>0</v>
      </c>
      <c r="G432">
        <v>18</v>
      </c>
      <c r="H432" s="82">
        <v>11</v>
      </c>
      <c r="I432">
        <f>'High Impact User Data'!AY27</f>
        <v>0</v>
      </c>
    </row>
    <row r="433" spans="1:9" x14ac:dyDescent="0.25">
      <c r="A433">
        <v>18</v>
      </c>
      <c r="B433" s="82">
        <v>12</v>
      </c>
      <c r="C433">
        <f>'High Impact User Data'!BB27</f>
        <v>0</v>
      </c>
      <c r="G433">
        <v>18</v>
      </c>
      <c r="H433" s="82">
        <v>12</v>
      </c>
      <c r="I433">
        <f>'High Impact User Data'!BA27</f>
        <v>0</v>
      </c>
    </row>
    <row r="434" spans="1:9" x14ac:dyDescent="0.25">
      <c r="A434">
        <v>19</v>
      </c>
      <c r="B434" s="82">
        <v>-12</v>
      </c>
      <c r="C434">
        <f>'High Impact User Data'!G28</f>
        <v>0</v>
      </c>
      <c r="G434">
        <v>19</v>
      </c>
      <c r="H434" s="82">
        <v>-12</v>
      </c>
      <c r="I434">
        <f>'High Impact User Data'!F28</f>
        <v>0</v>
      </c>
    </row>
    <row r="435" spans="1:9" x14ac:dyDescent="0.25">
      <c r="A435">
        <v>19</v>
      </c>
      <c r="B435" s="82">
        <v>-11</v>
      </c>
      <c r="C435">
        <f>'High Impact User Data'!I28</f>
        <v>0</v>
      </c>
      <c r="G435">
        <v>19</v>
      </c>
      <c r="H435" s="82">
        <v>-11</v>
      </c>
      <c r="I435">
        <f>'High Impact User Data'!H28</f>
        <v>0</v>
      </c>
    </row>
    <row r="436" spans="1:9" x14ac:dyDescent="0.25">
      <c r="A436">
        <v>19</v>
      </c>
      <c r="B436" s="82">
        <v>-10</v>
      </c>
      <c r="C436">
        <f>'High Impact User Data'!K28</f>
        <v>0</v>
      </c>
      <c r="G436">
        <v>19</v>
      </c>
      <c r="H436" s="82">
        <v>-10</v>
      </c>
      <c r="I436">
        <f>'High Impact User Data'!J28</f>
        <v>0</v>
      </c>
    </row>
    <row r="437" spans="1:9" x14ac:dyDescent="0.25">
      <c r="A437">
        <v>19</v>
      </c>
      <c r="B437" s="82">
        <v>-9</v>
      </c>
      <c r="C437">
        <f>'High Impact User Data'!M28</f>
        <v>0</v>
      </c>
      <c r="G437">
        <v>19</v>
      </c>
      <c r="H437" s="82">
        <v>-9</v>
      </c>
      <c r="I437">
        <f>'High Impact User Data'!L28</f>
        <v>0</v>
      </c>
    </row>
    <row r="438" spans="1:9" x14ac:dyDescent="0.25">
      <c r="A438">
        <v>19</v>
      </c>
      <c r="B438" s="82">
        <v>-8</v>
      </c>
      <c r="C438">
        <f>'High Impact User Data'!O28</f>
        <v>0</v>
      </c>
      <c r="G438">
        <v>19</v>
      </c>
      <c r="H438" s="82">
        <v>-8</v>
      </c>
      <c r="I438">
        <f>'High Impact User Data'!N28</f>
        <v>0</v>
      </c>
    </row>
    <row r="439" spans="1:9" x14ac:dyDescent="0.25">
      <c r="A439">
        <v>19</v>
      </c>
      <c r="B439" s="82">
        <v>-7</v>
      </c>
      <c r="C439">
        <f>'High Impact User Data'!Q28</f>
        <v>0</v>
      </c>
      <c r="G439">
        <v>19</v>
      </c>
      <c r="H439" s="82">
        <v>-7</v>
      </c>
      <c r="I439">
        <f>'High Impact User Data'!P28</f>
        <v>0</v>
      </c>
    </row>
    <row r="440" spans="1:9" x14ac:dyDescent="0.25">
      <c r="A440">
        <v>19</v>
      </c>
      <c r="B440" s="82">
        <v>-6</v>
      </c>
      <c r="C440">
        <f>'High Impact User Data'!S28</f>
        <v>0</v>
      </c>
      <c r="G440">
        <v>19</v>
      </c>
      <c r="H440" s="82">
        <v>-6</v>
      </c>
      <c r="I440">
        <f>'High Impact User Data'!R28</f>
        <v>0</v>
      </c>
    </row>
    <row r="441" spans="1:9" x14ac:dyDescent="0.25">
      <c r="A441">
        <v>19</v>
      </c>
      <c r="B441" s="82">
        <v>-5</v>
      </c>
      <c r="C441">
        <f>'High Impact User Data'!U28</f>
        <v>0</v>
      </c>
      <c r="G441">
        <v>19</v>
      </c>
      <c r="H441" s="82">
        <v>-5</v>
      </c>
      <c r="I441">
        <f>'High Impact User Data'!T28</f>
        <v>0</v>
      </c>
    </row>
    <row r="442" spans="1:9" x14ac:dyDescent="0.25">
      <c r="A442">
        <v>19</v>
      </c>
      <c r="B442" s="82">
        <v>-4</v>
      </c>
      <c r="C442">
        <f>'High Impact User Data'!W28</f>
        <v>0</v>
      </c>
      <c r="G442">
        <v>19</v>
      </c>
      <c r="H442" s="82">
        <v>-4</v>
      </c>
      <c r="I442">
        <f>'High Impact User Data'!V28</f>
        <v>0</v>
      </c>
    </row>
    <row r="443" spans="1:9" x14ac:dyDescent="0.25">
      <c r="A443">
        <v>19</v>
      </c>
      <c r="B443" s="82">
        <v>-3</v>
      </c>
      <c r="C443">
        <f>'High Impact User Data'!Y28</f>
        <v>0</v>
      </c>
      <c r="G443">
        <v>19</v>
      </c>
      <c r="H443" s="82">
        <v>-3</v>
      </c>
      <c r="I443">
        <f>'High Impact User Data'!X28</f>
        <v>0</v>
      </c>
    </row>
    <row r="444" spans="1:9" x14ac:dyDescent="0.25">
      <c r="A444">
        <v>19</v>
      </c>
      <c r="B444" s="82">
        <v>-2</v>
      </c>
      <c r="C444">
        <f>'High Impact User Data'!AA28</f>
        <v>0</v>
      </c>
      <c r="G444">
        <v>19</v>
      </c>
      <c r="H444" s="82">
        <v>-2</v>
      </c>
      <c r="I444">
        <f>'High Impact User Data'!Z28</f>
        <v>0</v>
      </c>
    </row>
    <row r="445" spans="1:9" x14ac:dyDescent="0.25">
      <c r="A445">
        <v>19</v>
      </c>
      <c r="B445" s="82">
        <v>-1</v>
      </c>
      <c r="C445">
        <f>'High Impact User Data'!AC28</f>
        <v>0</v>
      </c>
      <c r="G445">
        <v>19</v>
      </c>
      <c r="H445" s="82">
        <v>-1</v>
      </c>
      <c r="I445">
        <f>'High Impact User Data'!AB28</f>
        <v>0</v>
      </c>
    </row>
    <row r="446" spans="1:9" x14ac:dyDescent="0.25">
      <c r="A446">
        <v>19</v>
      </c>
      <c r="B446" s="82">
        <v>1</v>
      </c>
      <c r="C446">
        <f>'High Impact User Data'!AF28</f>
        <v>0</v>
      </c>
      <c r="G446">
        <v>19</v>
      </c>
      <c r="H446" s="82">
        <v>1</v>
      </c>
      <c r="I446">
        <f>'High Impact User Data'!AE28</f>
        <v>0</v>
      </c>
    </row>
    <row r="447" spans="1:9" x14ac:dyDescent="0.25">
      <c r="A447">
        <v>19</v>
      </c>
      <c r="B447" s="82">
        <v>2</v>
      </c>
      <c r="C447">
        <f>'High Impact User Data'!AH28</f>
        <v>0</v>
      </c>
      <c r="G447">
        <v>19</v>
      </c>
      <c r="H447" s="82">
        <v>2</v>
      </c>
      <c r="I447">
        <f>'High Impact User Data'!AG28</f>
        <v>0</v>
      </c>
    </row>
    <row r="448" spans="1:9" x14ac:dyDescent="0.25">
      <c r="A448">
        <v>19</v>
      </c>
      <c r="B448" s="82">
        <v>3</v>
      </c>
      <c r="C448">
        <f>'High Impact User Data'!AJ28</f>
        <v>0</v>
      </c>
      <c r="G448">
        <v>19</v>
      </c>
      <c r="H448" s="82">
        <v>3</v>
      </c>
      <c r="I448">
        <f>'High Impact User Data'!AI28</f>
        <v>0</v>
      </c>
    </row>
    <row r="449" spans="1:9" x14ac:dyDescent="0.25">
      <c r="A449">
        <v>19</v>
      </c>
      <c r="B449" s="82">
        <v>4</v>
      </c>
      <c r="C449">
        <f>'High Impact User Data'!AL28</f>
        <v>0</v>
      </c>
      <c r="G449">
        <v>19</v>
      </c>
      <c r="H449" s="82">
        <v>4</v>
      </c>
      <c r="I449">
        <f>'High Impact User Data'!AK28</f>
        <v>0</v>
      </c>
    </row>
    <row r="450" spans="1:9" x14ac:dyDescent="0.25">
      <c r="A450">
        <v>19</v>
      </c>
      <c r="B450" s="82">
        <v>5</v>
      </c>
      <c r="C450">
        <f>'High Impact User Data'!AN28</f>
        <v>0</v>
      </c>
      <c r="G450">
        <v>19</v>
      </c>
      <c r="H450" s="82">
        <v>5</v>
      </c>
      <c r="I450">
        <f>'High Impact User Data'!AM28</f>
        <v>0</v>
      </c>
    </row>
    <row r="451" spans="1:9" x14ac:dyDescent="0.25">
      <c r="A451">
        <v>19</v>
      </c>
      <c r="B451" s="82">
        <v>6</v>
      </c>
      <c r="C451">
        <f>'High Impact User Data'!AP28</f>
        <v>0</v>
      </c>
      <c r="G451">
        <v>19</v>
      </c>
      <c r="H451" s="82">
        <v>6</v>
      </c>
      <c r="I451">
        <f>'High Impact User Data'!AO28</f>
        <v>0</v>
      </c>
    </row>
    <row r="452" spans="1:9" x14ac:dyDescent="0.25">
      <c r="A452">
        <v>19</v>
      </c>
      <c r="B452" s="82">
        <v>7</v>
      </c>
      <c r="C452">
        <f>'High Impact User Data'!AR28</f>
        <v>0</v>
      </c>
      <c r="G452">
        <v>19</v>
      </c>
      <c r="H452" s="82">
        <v>7</v>
      </c>
      <c r="I452">
        <f>'High Impact User Data'!AQ28</f>
        <v>0</v>
      </c>
    </row>
    <row r="453" spans="1:9" x14ac:dyDescent="0.25">
      <c r="A453">
        <v>19</v>
      </c>
      <c r="B453" s="82">
        <v>8</v>
      </c>
      <c r="C453">
        <f>'High Impact User Data'!AT28</f>
        <v>0</v>
      </c>
      <c r="G453">
        <v>19</v>
      </c>
      <c r="H453" s="82">
        <v>8</v>
      </c>
      <c r="I453">
        <f>'High Impact User Data'!AS28</f>
        <v>0</v>
      </c>
    </row>
    <row r="454" spans="1:9" x14ac:dyDescent="0.25">
      <c r="A454">
        <v>19</v>
      </c>
      <c r="B454" s="82">
        <v>9</v>
      </c>
      <c r="C454">
        <f>'High Impact User Data'!AV28</f>
        <v>0</v>
      </c>
      <c r="G454">
        <v>19</v>
      </c>
      <c r="H454" s="82">
        <v>9</v>
      </c>
      <c r="I454">
        <f>'High Impact User Data'!AU28</f>
        <v>0</v>
      </c>
    </row>
    <row r="455" spans="1:9" x14ac:dyDescent="0.25">
      <c r="A455">
        <v>19</v>
      </c>
      <c r="B455" s="82">
        <v>10</v>
      </c>
      <c r="C455">
        <f>'High Impact User Data'!AX28</f>
        <v>0</v>
      </c>
      <c r="G455">
        <v>19</v>
      </c>
      <c r="H455" s="82">
        <v>10</v>
      </c>
      <c r="I455">
        <f>'High Impact User Data'!AW28</f>
        <v>0</v>
      </c>
    </row>
    <row r="456" spans="1:9" x14ac:dyDescent="0.25">
      <c r="A456">
        <v>19</v>
      </c>
      <c r="B456" s="82">
        <v>11</v>
      </c>
      <c r="C456">
        <f>'High Impact User Data'!AZ28</f>
        <v>0</v>
      </c>
      <c r="G456">
        <v>19</v>
      </c>
      <c r="H456" s="82">
        <v>11</v>
      </c>
      <c r="I456">
        <f>'High Impact User Data'!AY28</f>
        <v>0</v>
      </c>
    </row>
    <row r="457" spans="1:9" x14ac:dyDescent="0.25">
      <c r="A457">
        <v>19</v>
      </c>
      <c r="B457" s="82">
        <v>12</v>
      </c>
      <c r="C457">
        <f>'High Impact User Data'!BB28</f>
        <v>0</v>
      </c>
      <c r="G457">
        <v>19</v>
      </c>
      <c r="H457" s="82">
        <v>12</v>
      </c>
      <c r="I457">
        <f>'High Impact User Data'!BA28</f>
        <v>0</v>
      </c>
    </row>
    <row r="458" spans="1:9" x14ac:dyDescent="0.25">
      <c r="A458">
        <v>20</v>
      </c>
      <c r="B458" s="82">
        <v>-12</v>
      </c>
      <c r="C458">
        <f>'High Impact User Data'!G29</f>
        <v>0</v>
      </c>
      <c r="G458">
        <v>20</v>
      </c>
      <c r="H458" s="82">
        <v>-12</v>
      </c>
      <c r="I458">
        <f>'High Impact User Data'!F29</f>
        <v>0</v>
      </c>
    </row>
    <row r="459" spans="1:9" x14ac:dyDescent="0.25">
      <c r="A459">
        <v>20</v>
      </c>
      <c r="B459" s="82">
        <v>-11</v>
      </c>
      <c r="C459">
        <f>'High Impact User Data'!I29</f>
        <v>0</v>
      </c>
      <c r="G459">
        <v>20</v>
      </c>
      <c r="H459" s="82">
        <v>-11</v>
      </c>
      <c r="I459">
        <f>'High Impact User Data'!H29</f>
        <v>0</v>
      </c>
    </row>
    <row r="460" spans="1:9" x14ac:dyDescent="0.25">
      <c r="A460">
        <v>20</v>
      </c>
      <c r="B460" s="82">
        <v>-10</v>
      </c>
      <c r="C460">
        <f>'High Impact User Data'!K29</f>
        <v>0</v>
      </c>
      <c r="G460">
        <v>20</v>
      </c>
      <c r="H460" s="82">
        <v>-10</v>
      </c>
      <c r="I460">
        <f>'High Impact User Data'!J29</f>
        <v>0</v>
      </c>
    </row>
    <row r="461" spans="1:9" x14ac:dyDescent="0.25">
      <c r="A461">
        <v>20</v>
      </c>
      <c r="B461" s="82">
        <v>-9</v>
      </c>
      <c r="C461">
        <f>'High Impact User Data'!M29</f>
        <v>0</v>
      </c>
      <c r="G461">
        <v>20</v>
      </c>
      <c r="H461" s="82">
        <v>-9</v>
      </c>
      <c r="I461">
        <f>'High Impact User Data'!L29</f>
        <v>0</v>
      </c>
    </row>
    <row r="462" spans="1:9" x14ac:dyDescent="0.25">
      <c r="A462">
        <v>20</v>
      </c>
      <c r="B462" s="82">
        <v>-8</v>
      </c>
      <c r="C462">
        <f>'High Impact User Data'!O29</f>
        <v>0</v>
      </c>
      <c r="G462">
        <v>20</v>
      </c>
      <c r="H462" s="82">
        <v>-8</v>
      </c>
      <c r="I462">
        <f>'High Impact User Data'!N29</f>
        <v>0</v>
      </c>
    </row>
    <row r="463" spans="1:9" x14ac:dyDescent="0.25">
      <c r="A463">
        <v>20</v>
      </c>
      <c r="B463" s="82">
        <v>-7</v>
      </c>
      <c r="C463">
        <f>'High Impact User Data'!Q29</f>
        <v>0</v>
      </c>
      <c r="G463">
        <v>20</v>
      </c>
      <c r="H463" s="82">
        <v>-7</v>
      </c>
      <c r="I463">
        <f>'High Impact User Data'!P29</f>
        <v>0</v>
      </c>
    </row>
    <row r="464" spans="1:9" x14ac:dyDescent="0.25">
      <c r="A464">
        <v>20</v>
      </c>
      <c r="B464" s="82">
        <v>-6</v>
      </c>
      <c r="C464">
        <f>'High Impact User Data'!S29</f>
        <v>0</v>
      </c>
      <c r="G464">
        <v>20</v>
      </c>
      <c r="H464" s="82">
        <v>-6</v>
      </c>
      <c r="I464">
        <f>'High Impact User Data'!R29</f>
        <v>0</v>
      </c>
    </row>
    <row r="465" spans="1:9" x14ac:dyDescent="0.25">
      <c r="A465">
        <v>20</v>
      </c>
      <c r="B465" s="82">
        <v>-5</v>
      </c>
      <c r="C465">
        <f>'High Impact User Data'!U29</f>
        <v>0</v>
      </c>
      <c r="G465">
        <v>20</v>
      </c>
      <c r="H465" s="82">
        <v>-5</v>
      </c>
      <c r="I465">
        <f>'High Impact User Data'!T29</f>
        <v>0</v>
      </c>
    </row>
    <row r="466" spans="1:9" x14ac:dyDescent="0.25">
      <c r="A466">
        <v>20</v>
      </c>
      <c r="B466" s="82">
        <v>-4</v>
      </c>
      <c r="C466">
        <f>'High Impact User Data'!W29</f>
        <v>0</v>
      </c>
      <c r="G466">
        <v>20</v>
      </c>
      <c r="H466" s="82">
        <v>-4</v>
      </c>
      <c r="I466">
        <f>'High Impact User Data'!V29</f>
        <v>0</v>
      </c>
    </row>
    <row r="467" spans="1:9" x14ac:dyDescent="0.25">
      <c r="A467">
        <v>20</v>
      </c>
      <c r="B467" s="82">
        <v>-3</v>
      </c>
      <c r="C467">
        <f>'High Impact User Data'!Y29</f>
        <v>0</v>
      </c>
      <c r="G467">
        <v>20</v>
      </c>
      <c r="H467" s="82">
        <v>-3</v>
      </c>
      <c r="I467">
        <f>'High Impact User Data'!X29</f>
        <v>0</v>
      </c>
    </row>
    <row r="468" spans="1:9" x14ac:dyDescent="0.25">
      <c r="A468">
        <v>20</v>
      </c>
      <c r="B468" s="82">
        <v>-2</v>
      </c>
      <c r="C468">
        <f>'High Impact User Data'!AA29</f>
        <v>0</v>
      </c>
      <c r="G468">
        <v>20</v>
      </c>
      <c r="H468" s="82">
        <v>-2</v>
      </c>
      <c r="I468">
        <f>'High Impact User Data'!Z29</f>
        <v>0</v>
      </c>
    </row>
    <row r="469" spans="1:9" x14ac:dyDescent="0.25">
      <c r="A469">
        <v>20</v>
      </c>
      <c r="B469" s="82">
        <v>-1</v>
      </c>
      <c r="C469">
        <f>'High Impact User Data'!AC29</f>
        <v>0</v>
      </c>
      <c r="G469">
        <v>20</v>
      </c>
      <c r="H469" s="82">
        <v>-1</v>
      </c>
      <c r="I469">
        <f>'High Impact User Data'!AB29</f>
        <v>0</v>
      </c>
    </row>
    <row r="470" spans="1:9" x14ac:dyDescent="0.25">
      <c r="A470">
        <v>20</v>
      </c>
      <c r="B470" s="82">
        <v>1</v>
      </c>
      <c r="C470">
        <f>'High Impact User Data'!AF29</f>
        <v>0</v>
      </c>
      <c r="G470">
        <v>20</v>
      </c>
      <c r="H470" s="82">
        <v>1</v>
      </c>
      <c r="I470">
        <f>'High Impact User Data'!AE29</f>
        <v>0</v>
      </c>
    </row>
    <row r="471" spans="1:9" x14ac:dyDescent="0.25">
      <c r="A471">
        <v>20</v>
      </c>
      <c r="B471" s="82">
        <v>2</v>
      </c>
      <c r="C471">
        <f>'High Impact User Data'!AH29</f>
        <v>0</v>
      </c>
      <c r="G471">
        <v>20</v>
      </c>
      <c r="H471" s="82">
        <v>2</v>
      </c>
      <c r="I471">
        <f>'High Impact User Data'!AG29</f>
        <v>0</v>
      </c>
    </row>
    <row r="472" spans="1:9" x14ac:dyDescent="0.25">
      <c r="A472">
        <v>20</v>
      </c>
      <c r="B472" s="82">
        <v>3</v>
      </c>
      <c r="C472">
        <f>'High Impact User Data'!AJ29</f>
        <v>0</v>
      </c>
      <c r="G472">
        <v>20</v>
      </c>
      <c r="H472" s="82">
        <v>3</v>
      </c>
      <c r="I472">
        <f>'High Impact User Data'!AI29</f>
        <v>0</v>
      </c>
    </row>
    <row r="473" spans="1:9" x14ac:dyDescent="0.25">
      <c r="A473">
        <v>20</v>
      </c>
      <c r="B473" s="82">
        <v>4</v>
      </c>
      <c r="C473">
        <f>'High Impact User Data'!AL29</f>
        <v>0</v>
      </c>
      <c r="G473">
        <v>20</v>
      </c>
      <c r="H473" s="82">
        <v>4</v>
      </c>
      <c r="I473">
        <f>'High Impact User Data'!AK29</f>
        <v>0</v>
      </c>
    </row>
    <row r="474" spans="1:9" x14ac:dyDescent="0.25">
      <c r="A474">
        <v>20</v>
      </c>
      <c r="B474" s="82">
        <v>5</v>
      </c>
      <c r="C474">
        <f>'High Impact User Data'!AN29</f>
        <v>0</v>
      </c>
      <c r="G474">
        <v>20</v>
      </c>
      <c r="H474" s="82">
        <v>5</v>
      </c>
      <c r="I474">
        <f>'High Impact User Data'!AM29</f>
        <v>0</v>
      </c>
    </row>
    <row r="475" spans="1:9" x14ac:dyDescent="0.25">
      <c r="A475">
        <v>20</v>
      </c>
      <c r="B475" s="82">
        <v>6</v>
      </c>
      <c r="C475">
        <f>'High Impact User Data'!AP29</f>
        <v>0</v>
      </c>
      <c r="G475">
        <v>20</v>
      </c>
      <c r="H475" s="82">
        <v>6</v>
      </c>
      <c r="I475">
        <f>'High Impact User Data'!AO29</f>
        <v>0</v>
      </c>
    </row>
    <row r="476" spans="1:9" x14ac:dyDescent="0.25">
      <c r="A476">
        <v>20</v>
      </c>
      <c r="B476" s="82">
        <v>7</v>
      </c>
      <c r="C476">
        <f>'High Impact User Data'!AR29</f>
        <v>0</v>
      </c>
      <c r="G476">
        <v>20</v>
      </c>
      <c r="H476" s="82">
        <v>7</v>
      </c>
      <c r="I476">
        <f>'High Impact User Data'!AQ29</f>
        <v>0</v>
      </c>
    </row>
    <row r="477" spans="1:9" x14ac:dyDescent="0.25">
      <c r="A477">
        <v>20</v>
      </c>
      <c r="B477" s="82">
        <v>8</v>
      </c>
      <c r="C477">
        <f>'High Impact User Data'!AT29</f>
        <v>0</v>
      </c>
      <c r="G477">
        <v>20</v>
      </c>
      <c r="H477" s="82">
        <v>8</v>
      </c>
      <c r="I477">
        <f>'High Impact User Data'!AS29</f>
        <v>0</v>
      </c>
    </row>
    <row r="478" spans="1:9" x14ac:dyDescent="0.25">
      <c r="A478">
        <v>20</v>
      </c>
      <c r="B478" s="82">
        <v>9</v>
      </c>
      <c r="C478">
        <f>'High Impact User Data'!AV29</f>
        <v>0</v>
      </c>
      <c r="G478">
        <v>20</v>
      </c>
      <c r="H478" s="82">
        <v>9</v>
      </c>
      <c r="I478">
        <f>'High Impact User Data'!AU29</f>
        <v>0</v>
      </c>
    </row>
    <row r="479" spans="1:9" x14ac:dyDescent="0.25">
      <c r="A479">
        <v>20</v>
      </c>
      <c r="B479" s="82">
        <v>10</v>
      </c>
      <c r="C479">
        <f>'High Impact User Data'!AX29</f>
        <v>0</v>
      </c>
      <c r="G479">
        <v>20</v>
      </c>
      <c r="H479" s="82">
        <v>10</v>
      </c>
      <c r="I479">
        <f>'High Impact User Data'!AW29</f>
        <v>0</v>
      </c>
    </row>
    <row r="480" spans="1:9" x14ac:dyDescent="0.25">
      <c r="A480">
        <v>20</v>
      </c>
      <c r="B480" s="82">
        <v>11</v>
      </c>
      <c r="C480">
        <f>'High Impact User Data'!AZ29</f>
        <v>0</v>
      </c>
      <c r="G480">
        <v>20</v>
      </c>
      <c r="H480" s="82">
        <v>11</v>
      </c>
      <c r="I480">
        <f>'High Impact User Data'!AY29</f>
        <v>0</v>
      </c>
    </row>
    <row r="481" spans="1:9" x14ac:dyDescent="0.25">
      <c r="A481">
        <v>20</v>
      </c>
      <c r="B481" s="82">
        <v>12</v>
      </c>
      <c r="C481">
        <f>'High Impact User Data'!BB29</f>
        <v>0</v>
      </c>
      <c r="G481">
        <v>20</v>
      </c>
      <c r="H481" s="82">
        <v>12</v>
      </c>
      <c r="I481">
        <f>'High Impact User Data'!BA29</f>
        <v>0</v>
      </c>
    </row>
    <row r="482" spans="1:9" x14ac:dyDescent="0.25">
      <c r="A482">
        <v>21</v>
      </c>
      <c r="B482" s="82">
        <v>-12</v>
      </c>
      <c r="C482">
        <f>'High Impact User Data'!G30</f>
        <v>0</v>
      </c>
      <c r="G482">
        <v>21</v>
      </c>
      <c r="H482" s="82">
        <v>-12</v>
      </c>
      <c r="I482">
        <f>'High Impact User Data'!F30</f>
        <v>0</v>
      </c>
    </row>
    <row r="483" spans="1:9" x14ac:dyDescent="0.25">
      <c r="A483">
        <v>21</v>
      </c>
      <c r="B483" s="82">
        <v>-11</v>
      </c>
      <c r="C483">
        <f>'High Impact User Data'!I30</f>
        <v>0</v>
      </c>
      <c r="G483">
        <v>21</v>
      </c>
      <c r="H483" s="82">
        <v>-11</v>
      </c>
      <c r="I483">
        <f>'High Impact User Data'!H30</f>
        <v>0</v>
      </c>
    </row>
    <row r="484" spans="1:9" x14ac:dyDescent="0.25">
      <c r="A484">
        <v>21</v>
      </c>
      <c r="B484" s="82">
        <v>-10</v>
      </c>
      <c r="C484">
        <f>'High Impact User Data'!K30</f>
        <v>0</v>
      </c>
      <c r="G484">
        <v>21</v>
      </c>
      <c r="H484" s="82">
        <v>-10</v>
      </c>
      <c r="I484">
        <f>'High Impact User Data'!J30</f>
        <v>0</v>
      </c>
    </row>
    <row r="485" spans="1:9" x14ac:dyDescent="0.25">
      <c r="A485">
        <v>21</v>
      </c>
      <c r="B485" s="82">
        <v>-9</v>
      </c>
      <c r="C485">
        <f>'High Impact User Data'!M30</f>
        <v>0</v>
      </c>
      <c r="G485">
        <v>21</v>
      </c>
      <c r="H485" s="82">
        <v>-9</v>
      </c>
      <c r="I485">
        <f>'High Impact User Data'!L30</f>
        <v>0</v>
      </c>
    </row>
    <row r="486" spans="1:9" x14ac:dyDescent="0.25">
      <c r="A486">
        <v>21</v>
      </c>
      <c r="B486" s="82">
        <v>-8</v>
      </c>
      <c r="C486">
        <f>'High Impact User Data'!O30</f>
        <v>0</v>
      </c>
      <c r="G486">
        <v>21</v>
      </c>
      <c r="H486" s="82">
        <v>-8</v>
      </c>
      <c r="I486">
        <f>'High Impact User Data'!N30</f>
        <v>0</v>
      </c>
    </row>
    <row r="487" spans="1:9" x14ac:dyDescent="0.25">
      <c r="A487">
        <v>21</v>
      </c>
      <c r="B487" s="82">
        <v>-7</v>
      </c>
      <c r="C487">
        <f>'High Impact User Data'!Q30</f>
        <v>0</v>
      </c>
      <c r="G487">
        <v>21</v>
      </c>
      <c r="H487" s="82">
        <v>-7</v>
      </c>
      <c r="I487">
        <f>'High Impact User Data'!P30</f>
        <v>0</v>
      </c>
    </row>
    <row r="488" spans="1:9" x14ac:dyDescent="0.25">
      <c r="A488">
        <v>21</v>
      </c>
      <c r="B488" s="82">
        <v>-6</v>
      </c>
      <c r="C488">
        <f>'High Impact User Data'!S30</f>
        <v>0</v>
      </c>
      <c r="G488">
        <v>21</v>
      </c>
      <c r="H488" s="82">
        <v>-6</v>
      </c>
      <c r="I488">
        <f>'High Impact User Data'!R30</f>
        <v>0</v>
      </c>
    </row>
    <row r="489" spans="1:9" x14ac:dyDescent="0.25">
      <c r="A489">
        <v>21</v>
      </c>
      <c r="B489" s="82">
        <v>-5</v>
      </c>
      <c r="C489">
        <f>'High Impact User Data'!U30</f>
        <v>0</v>
      </c>
      <c r="G489">
        <v>21</v>
      </c>
      <c r="H489" s="82">
        <v>-5</v>
      </c>
      <c r="I489">
        <f>'High Impact User Data'!T30</f>
        <v>0</v>
      </c>
    </row>
    <row r="490" spans="1:9" x14ac:dyDescent="0.25">
      <c r="A490">
        <v>21</v>
      </c>
      <c r="B490" s="82">
        <v>-4</v>
      </c>
      <c r="C490">
        <f>'High Impact User Data'!W30</f>
        <v>0</v>
      </c>
      <c r="G490">
        <v>21</v>
      </c>
      <c r="H490" s="82">
        <v>-4</v>
      </c>
      <c r="I490">
        <f>'High Impact User Data'!V30</f>
        <v>0</v>
      </c>
    </row>
    <row r="491" spans="1:9" x14ac:dyDescent="0.25">
      <c r="A491">
        <v>21</v>
      </c>
      <c r="B491" s="82">
        <v>-3</v>
      </c>
      <c r="C491">
        <f>'High Impact User Data'!Y30</f>
        <v>0</v>
      </c>
      <c r="G491">
        <v>21</v>
      </c>
      <c r="H491" s="82">
        <v>-3</v>
      </c>
      <c r="I491">
        <f>'High Impact User Data'!X30</f>
        <v>0</v>
      </c>
    </row>
    <row r="492" spans="1:9" x14ac:dyDescent="0.25">
      <c r="A492">
        <v>21</v>
      </c>
      <c r="B492" s="82">
        <v>-2</v>
      </c>
      <c r="C492">
        <f>'High Impact User Data'!AA30</f>
        <v>0</v>
      </c>
      <c r="G492">
        <v>21</v>
      </c>
      <c r="H492" s="82">
        <v>-2</v>
      </c>
      <c r="I492">
        <f>'High Impact User Data'!Z30</f>
        <v>0</v>
      </c>
    </row>
    <row r="493" spans="1:9" x14ac:dyDescent="0.25">
      <c r="A493">
        <v>21</v>
      </c>
      <c r="B493" s="82">
        <v>-1</v>
      </c>
      <c r="C493">
        <f>'High Impact User Data'!AC30</f>
        <v>0</v>
      </c>
      <c r="G493">
        <v>21</v>
      </c>
      <c r="H493" s="82">
        <v>-1</v>
      </c>
      <c r="I493">
        <f>'High Impact User Data'!AB30</f>
        <v>0</v>
      </c>
    </row>
    <row r="494" spans="1:9" x14ac:dyDescent="0.25">
      <c r="A494">
        <v>21</v>
      </c>
      <c r="B494" s="82">
        <v>1</v>
      </c>
      <c r="C494">
        <f>'High Impact User Data'!AF30</f>
        <v>0</v>
      </c>
      <c r="G494">
        <v>21</v>
      </c>
      <c r="H494" s="82">
        <v>1</v>
      </c>
      <c r="I494">
        <f>'High Impact User Data'!AE30</f>
        <v>0</v>
      </c>
    </row>
    <row r="495" spans="1:9" x14ac:dyDescent="0.25">
      <c r="A495">
        <v>21</v>
      </c>
      <c r="B495" s="82">
        <v>2</v>
      </c>
      <c r="C495">
        <f>'High Impact User Data'!AH30</f>
        <v>0</v>
      </c>
      <c r="G495">
        <v>21</v>
      </c>
      <c r="H495" s="82">
        <v>2</v>
      </c>
      <c r="I495">
        <f>'High Impact User Data'!AG30</f>
        <v>0</v>
      </c>
    </row>
    <row r="496" spans="1:9" x14ac:dyDescent="0.25">
      <c r="A496">
        <v>21</v>
      </c>
      <c r="B496" s="82">
        <v>3</v>
      </c>
      <c r="C496">
        <f>'High Impact User Data'!AJ30</f>
        <v>0</v>
      </c>
      <c r="G496">
        <v>21</v>
      </c>
      <c r="H496" s="82">
        <v>3</v>
      </c>
      <c r="I496">
        <f>'High Impact User Data'!AI30</f>
        <v>0</v>
      </c>
    </row>
    <row r="497" spans="1:9" x14ac:dyDescent="0.25">
      <c r="A497">
        <v>21</v>
      </c>
      <c r="B497" s="82">
        <v>4</v>
      </c>
      <c r="C497">
        <f>'High Impact User Data'!AL30</f>
        <v>0</v>
      </c>
      <c r="G497">
        <v>21</v>
      </c>
      <c r="H497" s="82">
        <v>4</v>
      </c>
      <c r="I497">
        <f>'High Impact User Data'!AK30</f>
        <v>0</v>
      </c>
    </row>
    <row r="498" spans="1:9" x14ac:dyDescent="0.25">
      <c r="A498">
        <v>21</v>
      </c>
      <c r="B498" s="82">
        <v>5</v>
      </c>
      <c r="C498">
        <f>'High Impact User Data'!AN30</f>
        <v>0</v>
      </c>
      <c r="G498">
        <v>21</v>
      </c>
      <c r="H498" s="82">
        <v>5</v>
      </c>
      <c r="I498">
        <f>'High Impact User Data'!AM30</f>
        <v>0</v>
      </c>
    </row>
    <row r="499" spans="1:9" x14ac:dyDescent="0.25">
      <c r="A499">
        <v>21</v>
      </c>
      <c r="B499" s="82">
        <v>6</v>
      </c>
      <c r="C499">
        <f>'High Impact User Data'!AP30</f>
        <v>0</v>
      </c>
      <c r="G499">
        <v>21</v>
      </c>
      <c r="H499" s="82">
        <v>6</v>
      </c>
      <c r="I499">
        <f>'High Impact User Data'!AO30</f>
        <v>0</v>
      </c>
    </row>
    <row r="500" spans="1:9" x14ac:dyDescent="0.25">
      <c r="A500">
        <v>21</v>
      </c>
      <c r="B500" s="82">
        <v>7</v>
      </c>
      <c r="C500">
        <f>'High Impact User Data'!AR30</f>
        <v>0</v>
      </c>
      <c r="G500">
        <v>21</v>
      </c>
      <c r="H500" s="82">
        <v>7</v>
      </c>
      <c r="I500">
        <f>'High Impact User Data'!AQ30</f>
        <v>0</v>
      </c>
    </row>
    <row r="501" spans="1:9" x14ac:dyDescent="0.25">
      <c r="A501">
        <v>21</v>
      </c>
      <c r="B501" s="82">
        <v>8</v>
      </c>
      <c r="C501">
        <f>'High Impact User Data'!AT30</f>
        <v>0</v>
      </c>
      <c r="G501">
        <v>21</v>
      </c>
      <c r="H501" s="82">
        <v>8</v>
      </c>
      <c r="I501">
        <f>'High Impact User Data'!AS30</f>
        <v>0</v>
      </c>
    </row>
    <row r="502" spans="1:9" x14ac:dyDescent="0.25">
      <c r="A502">
        <v>21</v>
      </c>
      <c r="B502" s="82">
        <v>9</v>
      </c>
      <c r="C502">
        <f>'High Impact User Data'!AV30</f>
        <v>0</v>
      </c>
      <c r="G502">
        <v>21</v>
      </c>
      <c r="H502" s="82">
        <v>9</v>
      </c>
      <c r="I502">
        <f>'High Impact User Data'!AU30</f>
        <v>0</v>
      </c>
    </row>
    <row r="503" spans="1:9" x14ac:dyDescent="0.25">
      <c r="A503">
        <v>21</v>
      </c>
      <c r="B503" s="82">
        <v>10</v>
      </c>
      <c r="C503">
        <f>'High Impact User Data'!AX30</f>
        <v>0</v>
      </c>
      <c r="G503">
        <v>21</v>
      </c>
      <c r="H503" s="82">
        <v>10</v>
      </c>
      <c r="I503">
        <f>'High Impact User Data'!AW30</f>
        <v>0</v>
      </c>
    </row>
    <row r="504" spans="1:9" x14ac:dyDescent="0.25">
      <c r="A504">
        <v>21</v>
      </c>
      <c r="B504" s="82">
        <v>11</v>
      </c>
      <c r="C504">
        <f>'High Impact User Data'!AZ30</f>
        <v>0</v>
      </c>
      <c r="G504">
        <v>21</v>
      </c>
      <c r="H504" s="82">
        <v>11</v>
      </c>
      <c r="I504">
        <f>'High Impact User Data'!AY30</f>
        <v>0</v>
      </c>
    </row>
    <row r="505" spans="1:9" x14ac:dyDescent="0.25">
      <c r="A505">
        <v>21</v>
      </c>
      <c r="B505" s="82">
        <v>12</v>
      </c>
      <c r="C505">
        <f>'High Impact User Data'!BB30</f>
        <v>0</v>
      </c>
      <c r="G505">
        <v>21</v>
      </c>
      <c r="H505" s="82">
        <v>12</v>
      </c>
      <c r="I505">
        <f>'High Impact User Data'!BA30</f>
        <v>0</v>
      </c>
    </row>
    <row r="506" spans="1:9" x14ac:dyDescent="0.25">
      <c r="A506">
        <v>22</v>
      </c>
      <c r="B506" s="82">
        <v>-12</v>
      </c>
      <c r="C506">
        <f>'High Impact User Data'!G31</f>
        <v>0</v>
      </c>
      <c r="G506">
        <v>22</v>
      </c>
      <c r="H506" s="82">
        <v>-12</v>
      </c>
      <c r="I506">
        <f>'High Impact User Data'!F31</f>
        <v>0</v>
      </c>
    </row>
    <row r="507" spans="1:9" x14ac:dyDescent="0.25">
      <c r="A507">
        <v>22</v>
      </c>
      <c r="B507" s="82">
        <v>-11</v>
      </c>
      <c r="C507">
        <f>'High Impact User Data'!I31</f>
        <v>0</v>
      </c>
      <c r="G507">
        <v>22</v>
      </c>
      <c r="H507" s="82">
        <v>-11</v>
      </c>
      <c r="I507">
        <f>'High Impact User Data'!H31</f>
        <v>0</v>
      </c>
    </row>
    <row r="508" spans="1:9" x14ac:dyDescent="0.25">
      <c r="A508">
        <v>22</v>
      </c>
      <c r="B508" s="82">
        <v>-10</v>
      </c>
      <c r="C508">
        <f>'High Impact User Data'!K31</f>
        <v>0</v>
      </c>
      <c r="G508">
        <v>22</v>
      </c>
      <c r="H508" s="82">
        <v>-10</v>
      </c>
      <c r="I508">
        <f>'High Impact User Data'!J31</f>
        <v>0</v>
      </c>
    </row>
    <row r="509" spans="1:9" x14ac:dyDescent="0.25">
      <c r="A509">
        <v>22</v>
      </c>
      <c r="B509" s="82">
        <v>-9</v>
      </c>
      <c r="C509">
        <f>'High Impact User Data'!M31</f>
        <v>0</v>
      </c>
      <c r="G509">
        <v>22</v>
      </c>
      <c r="H509" s="82">
        <v>-9</v>
      </c>
      <c r="I509">
        <f>'High Impact User Data'!L31</f>
        <v>0</v>
      </c>
    </row>
    <row r="510" spans="1:9" x14ac:dyDescent="0.25">
      <c r="A510">
        <v>22</v>
      </c>
      <c r="B510" s="82">
        <v>-8</v>
      </c>
      <c r="C510">
        <f>'High Impact User Data'!O31</f>
        <v>0</v>
      </c>
      <c r="G510">
        <v>22</v>
      </c>
      <c r="H510" s="82">
        <v>-8</v>
      </c>
      <c r="I510">
        <f>'High Impact User Data'!N31</f>
        <v>0</v>
      </c>
    </row>
    <row r="511" spans="1:9" x14ac:dyDescent="0.25">
      <c r="A511">
        <v>22</v>
      </c>
      <c r="B511" s="82">
        <v>-7</v>
      </c>
      <c r="C511">
        <f>'High Impact User Data'!Q31</f>
        <v>0</v>
      </c>
      <c r="G511">
        <v>22</v>
      </c>
      <c r="H511" s="82">
        <v>-7</v>
      </c>
      <c r="I511">
        <f>'High Impact User Data'!P31</f>
        <v>0</v>
      </c>
    </row>
    <row r="512" spans="1:9" x14ac:dyDescent="0.25">
      <c r="A512">
        <v>22</v>
      </c>
      <c r="B512" s="82">
        <v>-6</v>
      </c>
      <c r="C512">
        <f>'High Impact User Data'!S31</f>
        <v>0</v>
      </c>
      <c r="G512">
        <v>22</v>
      </c>
      <c r="H512" s="82">
        <v>-6</v>
      </c>
      <c r="I512">
        <f>'High Impact User Data'!R31</f>
        <v>0</v>
      </c>
    </row>
    <row r="513" spans="1:9" x14ac:dyDescent="0.25">
      <c r="A513">
        <v>22</v>
      </c>
      <c r="B513" s="82">
        <v>-5</v>
      </c>
      <c r="C513">
        <f>'High Impact User Data'!U31</f>
        <v>0</v>
      </c>
      <c r="G513">
        <v>22</v>
      </c>
      <c r="H513" s="82">
        <v>-5</v>
      </c>
      <c r="I513">
        <f>'High Impact User Data'!T31</f>
        <v>0</v>
      </c>
    </row>
    <row r="514" spans="1:9" x14ac:dyDescent="0.25">
      <c r="A514">
        <v>22</v>
      </c>
      <c r="B514" s="82">
        <v>-4</v>
      </c>
      <c r="C514">
        <f>'High Impact User Data'!W31</f>
        <v>0</v>
      </c>
      <c r="G514">
        <v>22</v>
      </c>
      <c r="H514" s="82">
        <v>-4</v>
      </c>
      <c r="I514">
        <f>'High Impact User Data'!V31</f>
        <v>0</v>
      </c>
    </row>
    <row r="515" spans="1:9" x14ac:dyDescent="0.25">
      <c r="A515">
        <v>22</v>
      </c>
      <c r="B515" s="82">
        <v>-3</v>
      </c>
      <c r="C515">
        <f>'High Impact User Data'!Y31</f>
        <v>0</v>
      </c>
      <c r="G515">
        <v>22</v>
      </c>
      <c r="H515" s="82">
        <v>-3</v>
      </c>
      <c r="I515">
        <f>'High Impact User Data'!X31</f>
        <v>0</v>
      </c>
    </row>
    <row r="516" spans="1:9" x14ac:dyDescent="0.25">
      <c r="A516">
        <v>22</v>
      </c>
      <c r="B516" s="82">
        <v>-2</v>
      </c>
      <c r="C516">
        <f>'High Impact User Data'!AA31</f>
        <v>0</v>
      </c>
      <c r="G516">
        <v>22</v>
      </c>
      <c r="H516" s="82">
        <v>-2</v>
      </c>
      <c r="I516">
        <f>'High Impact User Data'!Z31</f>
        <v>0</v>
      </c>
    </row>
    <row r="517" spans="1:9" x14ac:dyDescent="0.25">
      <c r="A517">
        <v>22</v>
      </c>
      <c r="B517" s="82">
        <v>-1</v>
      </c>
      <c r="C517">
        <f>'High Impact User Data'!AC31</f>
        <v>0</v>
      </c>
      <c r="G517">
        <v>22</v>
      </c>
      <c r="H517" s="82">
        <v>-1</v>
      </c>
      <c r="I517">
        <f>'High Impact User Data'!AB31</f>
        <v>0</v>
      </c>
    </row>
    <row r="518" spans="1:9" x14ac:dyDescent="0.25">
      <c r="A518">
        <v>22</v>
      </c>
      <c r="B518" s="82">
        <v>1</v>
      </c>
      <c r="C518">
        <f>'High Impact User Data'!AF31</f>
        <v>0</v>
      </c>
      <c r="G518">
        <v>22</v>
      </c>
      <c r="H518" s="82">
        <v>1</v>
      </c>
      <c r="I518">
        <f>'High Impact User Data'!AE31</f>
        <v>0</v>
      </c>
    </row>
    <row r="519" spans="1:9" x14ac:dyDescent="0.25">
      <c r="A519">
        <v>22</v>
      </c>
      <c r="B519" s="82">
        <v>2</v>
      </c>
      <c r="C519">
        <f>'High Impact User Data'!AH31</f>
        <v>0</v>
      </c>
      <c r="G519">
        <v>22</v>
      </c>
      <c r="H519" s="82">
        <v>2</v>
      </c>
      <c r="I519">
        <f>'High Impact User Data'!AG31</f>
        <v>0</v>
      </c>
    </row>
    <row r="520" spans="1:9" x14ac:dyDescent="0.25">
      <c r="A520">
        <v>22</v>
      </c>
      <c r="B520" s="82">
        <v>3</v>
      </c>
      <c r="C520">
        <f>'High Impact User Data'!AJ31</f>
        <v>0</v>
      </c>
      <c r="G520">
        <v>22</v>
      </c>
      <c r="H520" s="82">
        <v>3</v>
      </c>
      <c r="I520">
        <f>'High Impact User Data'!AI31</f>
        <v>0</v>
      </c>
    </row>
    <row r="521" spans="1:9" x14ac:dyDescent="0.25">
      <c r="A521">
        <v>22</v>
      </c>
      <c r="B521" s="82">
        <v>4</v>
      </c>
      <c r="C521">
        <f>'High Impact User Data'!AL31</f>
        <v>0</v>
      </c>
      <c r="G521">
        <v>22</v>
      </c>
      <c r="H521" s="82">
        <v>4</v>
      </c>
      <c r="I521">
        <f>'High Impact User Data'!AK31</f>
        <v>0</v>
      </c>
    </row>
    <row r="522" spans="1:9" x14ac:dyDescent="0.25">
      <c r="A522">
        <v>22</v>
      </c>
      <c r="B522" s="82">
        <v>5</v>
      </c>
      <c r="C522">
        <f>'High Impact User Data'!AN31</f>
        <v>0</v>
      </c>
      <c r="G522">
        <v>22</v>
      </c>
      <c r="H522" s="82">
        <v>5</v>
      </c>
      <c r="I522">
        <f>'High Impact User Data'!AM31</f>
        <v>0</v>
      </c>
    </row>
    <row r="523" spans="1:9" x14ac:dyDescent="0.25">
      <c r="A523">
        <v>22</v>
      </c>
      <c r="B523" s="82">
        <v>6</v>
      </c>
      <c r="C523">
        <f>'High Impact User Data'!AP31</f>
        <v>0</v>
      </c>
      <c r="G523">
        <v>22</v>
      </c>
      <c r="H523" s="82">
        <v>6</v>
      </c>
      <c r="I523">
        <f>'High Impact User Data'!AO31</f>
        <v>0</v>
      </c>
    </row>
    <row r="524" spans="1:9" x14ac:dyDescent="0.25">
      <c r="A524">
        <v>22</v>
      </c>
      <c r="B524" s="82">
        <v>7</v>
      </c>
      <c r="C524">
        <f>'High Impact User Data'!AR31</f>
        <v>0</v>
      </c>
      <c r="G524">
        <v>22</v>
      </c>
      <c r="H524" s="82">
        <v>7</v>
      </c>
      <c r="I524">
        <f>'High Impact User Data'!AQ31</f>
        <v>0</v>
      </c>
    </row>
    <row r="525" spans="1:9" x14ac:dyDescent="0.25">
      <c r="A525">
        <v>22</v>
      </c>
      <c r="B525" s="82">
        <v>8</v>
      </c>
      <c r="C525">
        <f>'High Impact User Data'!AT31</f>
        <v>0</v>
      </c>
      <c r="G525">
        <v>22</v>
      </c>
      <c r="H525" s="82">
        <v>8</v>
      </c>
      <c r="I525">
        <f>'High Impact User Data'!AS31</f>
        <v>0</v>
      </c>
    </row>
    <row r="526" spans="1:9" x14ac:dyDescent="0.25">
      <c r="A526">
        <v>22</v>
      </c>
      <c r="B526" s="82">
        <v>9</v>
      </c>
      <c r="C526">
        <f>'High Impact User Data'!AV31</f>
        <v>0</v>
      </c>
      <c r="G526">
        <v>22</v>
      </c>
      <c r="H526" s="82">
        <v>9</v>
      </c>
      <c r="I526">
        <f>'High Impact User Data'!AU31</f>
        <v>0</v>
      </c>
    </row>
    <row r="527" spans="1:9" x14ac:dyDescent="0.25">
      <c r="A527">
        <v>22</v>
      </c>
      <c r="B527" s="82">
        <v>10</v>
      </c>
      <c r="C527">
        <f>'High Impact User Data'!AX31</f>
        <v>0</v>
      </c>
      <c r="G527">
        <v>22</v>
      </c>
      <c r="H527" s="82">
        <v>10</v>
      </c>
      <c r="I527">
        <f>'High Impact User Data'!AW31</f>
        <v>0</v>
      </c>
    </row>
    <row r="528" spans="1:9" x14ac:dyDescent="0.25">
      <c r="A528">
        <v>22</v>
      </c>
      <c r="B528" s="82">
        <v>11</v>
      </c>
      <c r="C528">
        <f>'High Impact User Data'!AZ31</f>
        <v>0</v>
      </c>
      <c r="G528">
        <v>22</v>
      </c>
      <c r="H528" s="82">
        <v>11</v>
      </c>
      <c r="I528">
        <f>'High Impact User Data'!AY31</f>
        <v>0</v>
      </c>
    </row>
    <row r="529" spans="1:9" x14ac:dyDescent="0.25">
      <c r="A529">
        <v>22</v>
      </c>
      <c r="B529" s="82">
        <v>12</v>
      </c>
      <c r="C529">
        <f>'High Impact User Data'!BB31</f>
        <v>0</v>
      </c>
      <c r="G529">
        <v>22</v>
      </c>
      <c r="H529" s="82">
        <v>12</v>
      </c>
      <c r="I529">
        <f>'High Impact User Data'!BA31</f>
        <v>0</v>
      </c>
    </row>
    <row r="530" spans="1:9" x14ac:dyDescent="0.25">
      <c r="A530">
        <v>23</v>
      </c>
      <c r="B530" s="82">
        <v>-12</v>
      </c>
      <c r="C530">
        <f>'High Impact User Data'!G32</f>
        <v>0</v>
      </c>
      <c r="G530">
        <v>23</v>
      </c>
      <c r="H530" s="82">
        <v>-12</v>
      </c>
      <c r="I530">
        <f>'High Impact User Data'!F32</f>
        <v>0</v>
      </c>
    </row>
    <row r="531" spans="1:9" x14ac:dyDescent="0.25">
      <c r="A531">
        <v>23</v>
      </c>
      <c r="B531" s="82">
        <v>-11</v>
      </c>
      <c r="C531">
        <f>'High Impact User Data'!I32</f>
        <v>0</v>
      </c>
      <c r="G531">
        <v>23</v>
      </c>
      <c r="H531" s="82">
        <v>-11</v>
      </c>
      <c r="I531">
        <f>'High Impact User Data'!H32</f>
        <v>0</v>
      </c>
    </row>
    <row r="532" spans="1:9" x14ac:dyDescent="0.25">
      <c r="A532">
        <v>23</v>
      </c>
      <c r="B532" s="82">
        <v>-10</v>
      </c>
      <c r="C532">
        <f>'High Impact User Data'!K32</f>
        <v>0</v>
      </c>
      <c r="G532">
        <v>23</v>
      </c>
      <c r="H532" s="82">
        <v>-10</v>
      </c>
      <c r="I532">
        <f>'High Impact User Data'!J32</f>
        <v>0</v>
      </c>
    </row>
    <row r="533" spans="1:9" x14ac:dyDescent="0.25">
      <c r="A533">
        <v>23</v>
      </c>
      <c r="B533" s="82">
        <v>-9</v>
      </c>
      <c r="C533">
        <f>'High Impact User Data'!M32</f>
        <v>0</v>
      </c>
      <c r="G533">
        <v>23</v>
      </c>
      <c r="H533" s="82">
        <v>-9</v>
      </c>
      <c r="I533">
        <f>'High Impact User Data'!L32</f>
        <v>0</v>
      </c>
    </row>
    <row r="534" spans="1:9" x14ac:dyDescent="0.25">
      <c r="A534">
        <v>23</v>
      </c>
      <c r="B534" s="82">
        <v>-8</v>
      </c>
      <c r="C534">
        <f>'High Impact User Data'!O32</f>
        <v>0</v>
      </c>
      <c r="G534">
        <v>23</v>
      </c>
      <c r="H534" s="82">
        <v>-8</v>
      </c>
      <c r="I534">
        <f>'High Impact User Data'!N32</f>
        <v>0</v>
      </c>
    </row>
    <row r="535" spans="1:9" x14ac:dyDescent="0.25">
      <c r="A535">
        <v>23</v>
      </c>
      <c r="B535" s="82">
        <v>-7</v>
      </c>
      <c r="C535">
        <f>'High Impact User Data'!Q32</f>
        <v>0</v>
      </c>
      <c r="G535">
        <v>23</v>
      </c>
      <c r="H535" s="82">
        <v>-7</v>
      </c>
      <c r="I535">
        <f>'High Impact User Data'!P32</f>
        <v>0</v>
      </c>
    </row>
    <row r="536" spans="1:9" x14ac:dyDescent="0.25">
      <c r="A536">
        <v>23</v>
      </c>
      <c r="B536" s="82">
        <v>-6</v>
      </c>
      <c r="C536">
        <f>'High Impact User Data'!S32</f>
        <v>0</v>
      </c>
      <c r="G536">
        <v>23</v>
      </c>
      <c r="H536" s="82">
        <v>-6</v>
      </c>
      <c r="I536">
        <f>'High Impact User Data'!R32</f>
        <v>0</v>
      </c>
    </row>
    <row r="537" spans="1:9" x14ac:dyDescent="0.25">
      <c r="A537">
        <v>23</v>
      </c>
      <c r="B537" s="82">
        <v>-5</v>
      </c>
      <c r="C537">
        <f>'High Impact User Data'!U32</f>
        <v>0</v>
      </c>
      <c r="G537">
        <v>23</v>
      </c>
      <c r="H537" s="82">
        <v>-5</v>
      </c>
      <c r="I537">
        <f>'High Impact User Data'!T32</f>
        <v>0</v>
      </c>
    </row>
    <row r="538" spans="1:9" x14ac:dyDescent="0.25">
      <c r="A538">
        <v>23</v>
      </c>
      <c r="B538" s="82">
        <v>-4</v>
      </c>
      <c r="C538">
        <f>'High Impact User Data'!W32</f>
        <v>0</v>
      </c>
      <c r="G538">
        <v>23</v>
      </c>
      <c r="H538" s="82">
        <v>-4</v>
      </c>
      <c r="I538">
        <f>'High Impact User Data'!V32</f>
        <v>0</v>
      </c>
    </row>
    <row r="539" spans="1:9" x14ac:dyDescent="0.25">
      <c r="A539">
        <v>23</v>
      </c>
      <c r="B539" s="82">
        <v>-3</v>
      </c>
      <c r="C539">
        <f>'High Impact User Data'!Y32</f>
        <v>0</v>
      </c>
      <c r="G539">
        <v>23</v>
      </c>
      <c r="H539" s="82">
        <v>-3</v>
      </c>
      <c r="I539">
        <f>'High Impact User Data'!X32</f>
        <v>0</v>
      </c>
    </row>
    <row r="540" spans="1:9" x14ac:dyDescent="0.25">
      <c r="A540">
        <v>23</v>
      </c>
      <c r="B540" s="82">
        <v>-2</v>
      </c>
      <c r="C540">
        <f>'High Impact User Data'!AA32</f>
        <v>0</v>
      </c>
      <c r="G540">
        <v>23</v>
      </c>
      <c r="H540" s="82">
        <v>-2</v>
      </c>
      <c r="I540">
        <f>'High Impact User Data'!Z32</f>
        <v>0</v>
      </c>
    </row>
    <row r="541" spans="1:9" x14ac:dyDescent="0.25">
      <c r="A541">
        <v>23</v>
      </c>
      <c r="B541" s="82">
        <v>-1</v>
      </c>
      <c r="C541">
        <f>'High Impact User Data'!AC32</f>
        <v>0</v>
      </c>
      <c r="G541">
        <v>23</v>
      </c>
      <c r="H541" s="82">
        <v>-1</v>
      </c>
      <c r="I541">
        <f>'High Impact User Data'!AB32</f>
        <v>0</v>
      </c>
    </row>
    <row r="542" spans="1:9" x14ac:dyDescent="0.25">
      <c r="A542">
        <v>23</v>
      </c>
      <c r="B542" s="82">
        <v>1</v>
      </c>
      <c r="C542">
        <f>'High Impact User Data'!AF32</f>
        <v>0</v>
      </c>
      <c r="G542">
        <v>23</v>
      </c>
      <c r="H542" s="82">
        <v>1</v>
      </c>
      <c r="I542">
        <f>'High Impact User Data'!AE32</f>
        <v>0</v>
      </c>
    </row>
    <row r="543" spans="1:9" x14ac:dyDescent="0.25">
      <c r="A543">
        <v>23</v>
      </c>
      <c r="B543" s="82">
        <v>2</v>
      </c>
      <c r="C543">
        <f>'High Impact User Data'!AH32</f>
        <v>0</v>
      </c>
      <c r="G543">
        <v>23</v>
      </c>
      <c r="H543" s="82">
        <v>2</v>
      </c>
      <c r="I543">
        <f>'High Impact User Data'!AG32</f>
        <v>0</v>
      </c>
    </row>
    <row r="544" spans="1:9" x14ac:dyDescent="0.25">
      <c r="A544">
        <v>23</v>
      </c>
      <c r="B544" s="82">
        <v>3</v>
      </c>
      <c r="C544">
        <f>'High Impact User Data'!AJ32</f>
        <v>0</v>
      </c>
      <c r="G544">
        <v>23</v>
      </c>
      <c r="H544" s="82">
        <v>3</v>
      </c>
      <c r="I544">
        <f>'High Impact User Data'!AI32</f>
        <v>0</v>
      </c>
    </row>
    <row r="545" spans="1:9" x14ac:dyDescent="0.25">
      <c r="A545">
        <v>23</v>
      </c>
      <c r="B545" s="82">
        <v>4</v>
      </c>
      <c r="C545">
        <f>'High Impact User Data'!AL32</f>
        <v>0</v>
      </c>
      <c r="G545">
        <v>23</v>
      </c>
      <c r="H545" s="82">
        <v>4</v>
      </c>
      <c r="I545">
        <f>'High Impact User Data'!AK32</f>
        <v>0</v>
      </c>
    </row>
    <row r="546" spans="1:9" x14ac:dyDescent="0.25">
      <c r="A546">
        <v>23</v>
      </c>
      <c r="B546" s="82">
        <v>5</v>
      </c>
      <c r="C546">
        <f>'High Impact User Data'!AN32</f>
        <v>0</v>
      </c>
      <c r="G546">
        <v>23</v>
      </c>
      <c r="H546" s="82">
        <v>5</v>
      </c>
      <c r="I546">
        <f>'High Impact User Data'!AM32</f>
        <v>0</v>
      </c>
    </row>
    <row r="547" spans="1:9" x14ac:dyDescent="0.25">
      <c r="A547">
        <v>23</v>
      </c>
      <c r="B547" s="82">
        <v>6</v>
      </c>
      <c r="C547">
        <f>'High Impact User Data'!AP32</f>
        <v>0</v>
      </c>
      <c r="G547">
        <v>23</v>
      </c>
      <c r="H547" s="82">
        <v>6</v>
      </c>
      <c r="I547">
        <f>'High Impact User Data'!AO32</f>
        <v>0</v>
      </c>
    </row>
    <row r="548" spans="1:9" x14ac:dyDescent="0.25">
      <c r="A548">
        <v>23</v>
      </c>
      <c r="B548" s="82">
        <v>7</v>
      </c>
      <c r="C548">
        <f>'High Impact User Data'!AR32</f>
        <v>0</v>
      </c>
      <c r="G548">
        <v>23</v>
      </c>
      <c r="H548" s="82">
        <v>7</v>
      </c>
      <c r="I548">
        <f>'High Impact User Data'!AQ32</f>
        <v>0</v>
      </c>
    </row>
    <row r="549" spans="1:9" x14ac:dyDescent="0.25">
      <c r="A549">
        <v>23</v>
      </c>
      <c r="B549" s="82">
        <v>8</v>
      </c>
      <c r="C549">
        <f>'High Impact User Data'!AT32</f>
        <v>0</v>
      </c>
      <c r="G549">
        <v>23</v>
      </c>
      <c r="H549" s="82">
        <v>8</v>
      </c>
      <c r="I549">
        <f>'High Impact User Data'!AS32</f>
        <v>0</v>
      </c>
    </row>
    <row r="550" spans="1:9" x14ac:dyDescent="0.25">
      <c r="A550">
        <v>23</v>
      </c>
      <c r="B550" s="82">
        <v>9</v>
      </c>
      <c r="C550">
        <f>'High Impact User Data'!AV32</f>
        <v>0</v>
      </c>
      <c r="G550">
        <v>23</v>
      </c>
      <c r="H550" s="82">
        <v>9</v>
      </c>
      <c r="I550">
        <f>'High Impact User Data'!AU32</f>
        <v>0</v>
      </c>
    </row>
    <row r="551" spans="1:9" x14ac:dyDescent="0.25">
      <c r="A551">
        <v>23</v>
      </c>
      <c r="B551" s="82">
        <v>10</v>
      </c>
      <c r="C551">
        <f>'High Impact User Data'!AX32</f>
        <v>0</v>
      </c>
      <c r="G551">
        <v>23</v>
      </c>
      <c r="H551" s="82">
        <v>10</v>
      </c>
      <c r="I551">
        <f>'High Impact User Data'!AW32</f>
        <v>0</v>
      </c>
    </row>
    <row r="552" spans="1:9" x14ac:dyDescent="0.25">
      <c r="A552">
        <v>23</v>
      </c>
      <c r="B552" s="82">
        <v>11</v>
      </c>
      <c r="C552">
        <f>'High Impact User Data'!AZ32</f>
        <v>0</v>
      </c>
      <c r="G552">
        <v>23</v>
      </c>
      <c r="H552" s="82">
        <v>11</v>
      </c>
      <c r="I552">
        <f>'High Impact User Data'!AY32</f>
        <v>0</v>
      </c>
    </row>
    <row r="553" spans="1:9" x14ac:dyDescent="0.25">
      <c r="A553">
        <v>23</v>
      </c>
      <c r="B553" s="82">
        <v>12</v>
      </c>
      <c r="C553">
        <f>'High Impact User Data'!BB32</f>
        <v>0</v>
      </c>
      <c r="G553">
        <v>23</v>
      </c>
      <c r="H553" s="82">
        <v>12</v>
      </c>
      <c r="I553">
        <f>'High Impact User Data'!BA32</f>
        <v>0</v>
      </c>
    </row>
    <row r="554" spans="1:9" x14ac:dyDescent="0.25">
      <c r="A554">
        <v>24</v>
      </c>
      <c r="B554" s="82">
        <v>-12</v>
      </c>
      <c r="C554">
        <f>'High Impact User Data'!G33</f>
        <v>0</v>
      </c>
      <c r="G554">
        <v>24</v>
      </c>
      <c r="H554" s="82">
        <v>-12</v>
      </c>
      <c r="I554">
        <f>'High Impact User Data'!F33</f>
        <v>0</v>
      </c>
    </row>
    <row r="555" spans="1:9" x14ac:dyDescent="0.25">
      <c r="A555">
        <v>24</v>
      </c>
      <c r="B555" s="82">
        <v>-11</v>
      </c>
      <c r="C555">
        <f>'High Impact User Data'!I33</f>
        <v>0</v>
      </c>
      <c r="G555">
        <v>24</v>
      </c>
      <c r="H555" s="82">
        <v>-11</v>
      </c>
      <c r="I555">
        <f>'High Impact User Data'!H33</f>
        <v>0</v>
      </c>
    </row>
    <row r="556" spans="1:9" x14ac:dyDescent="0.25">
      <c r="A556">
        <v>24</v>
      </c>
      <c r="B556" s="82">
        <v>-10</v>
      </c>
      <c r="C556">
        <f>'High Impact User Data'!K33</f>
        <v>0</v>
      </c>
      <c r="G556">
        <v>24</v>
      </c>
      <c r="H556" s="82">
        <v>-10</v>
      </c>
      <c r="I556">
        <f>'High Impact User Data'!J33</f>
        <v>0</v>
      </c>
    </row>
    <row r="557" spans="1:9" x14ac:dyDescent="0.25">
      <c r="A557">
        <v>24</v>
      </c>
      <c r="B557" s="82">
        <v>-9</v>
      </c>
      <c r="C557">
        <f>'High Impact User Data'!M33</f>
        <v>0</v>
      </c>
      <c r="G557">
        <v>24</v>
      </c>
      <c r="H557" s="82">
        <v>-9</v>
      </c>
      <c r="I557">
        <f>'High Impact User Data'!L33</f>
        <v>0</v>
      </c>
    </row>
    <row r="558" spans="1:9" x14ac:dyDescent="0.25">
      <c r="A558">
        <v>24</v>
      </c>
      <c r="B558" s="82">
        <v>-8</v>
      </c>
      <c r="C558">
        <f>'High Impact User Data'!O33</f>
        <v>0</v>
      </c>
      <c r="G558">
        <v>24</v>
      </c>
      <c r="H558" s="82">
        <v>-8</v>
      </c>
      <c r="I558">
        <f>'High Impact User Data'!N33</f>
        <v>0</v>
      </c>
    </row>
    <row r="559" spans="1:9" x14ac:dyDescent="0.25">
      <c r="A559">
        <v>24</v>
      </c>
      <c r="B559" s="82">
        <v>-7</v>
      </c>
      <c r="C559">
        <f>'High Impact User Data'!Q33</f>
        <v>0</v>
      </c>
      <c r="G559">
        <v>24</v>
      </c>
      <c r="H559" s="82">
        <v>-7</v>
      </c>
      <c r="I559">
        <f>'High Impact User Data'!P33</f>
        <v>0</v>
      </c>
    </row>
    <row r="560" spans="1:9" x14ac:dyDescent="0.25">
      <c r="A560">
        <v>24</v>
      </c>
      <c r="B560" s="82">
        <v>-6</v>
      </c>
      <c r="C560">
        <f>'High Impact User Data'!S33</f>
        <v>0</v>
      </c>
      <c r="G560">
        <v>24</v>
      </c>
      <c r="H560" s="82">
        <v>-6</v>
      </c>
      <c r="I560">
        <f>'High Impact User Data'!R33</f>
        <v>0</v>
      </c>
    </row>
    <row r="561" spans="1:9" x14ac:dyDescent="0.25">
      <c r="A561">
        <v>24</v>
      </c>
      <c r="B561" s="82">
        <v>-5</v>
      </c>
      <c r="C561">
        <f>'High Impact User Data'!U33</f>
        <v>0</v>
      </c>
      <c r="G561">
        <v>24</v>
      </c>
      <c r="H561" s="82">
        <v>-5</v>
      </c>
      <c r="I561">
        <f>'High Impact User Data'!T33</f>
        <v>0</v>
      </c>
    </row>
    <row r="562" spans="1:9" x14ac:dyDescent="0.25">
      <c r="A562">
        <v>24</v>
      </c>
      <c r="B562" s="82">
        <v>-4</v>
      </c>
      <c r="C562">
        <f>'High Impact User Data'!W33</f>
        <v>0</v>
      </c>
      <c r="G562">
        <v>24</v>
      </c>
      <c r="H562" s="82">
        <v>-4</v>
      </c>
      <c r="I562">
        <f>'High Impact User Data'!V33</f>
        <v>0</v>
      </c>
    </row>
    <row r="563" spans="1:9" x14ac:dyDescent="0.25">
      <c r="A563">
        <v>24</v>
      </c>
      <c r="B563" s="82">
        <v>-3</v>
      </c>
      <c r="C563">
        <f>'High Impact User Data'!Y33</f>
        <v>0</v>
      </c>
      <c r="G563">
        <v>24</v>
      </c>
      <c r="H563" s="82">
        <v>-3</v>
      </c>
      <c r="I563">
        <f>'High Impact User Data'!X33</f>
        <v>0</v>
      </c>
    </row>
    <row r="564" spans="1:9" x14ac:dyDescent="0.25">
      <c r="A564">
        <v>24</v>
      </c>
      <c r="B564" s="82">
        <v>-2</v>
      </c>
      <c r="C564">
        <f>'High Impact User Data'!AA33</f>
        <v>0</v>
      </c>
      <c r="G564">
        <v>24</v>
      </c>
      <c r="H564" s="82">
        <v>-2</v>
      </c>
      <c r="I564">
        <f>'High Impact User Data'!Z33</f>
        <v>0</v>
      </c>
    </row>
    <row r="565" spans="1:9" x14ac:dyDescent="0.25">
      <c r="A565">
        <v>24</v>
      </c>
      <c r="B565" s="82">
        <v>-1</v>
      </c>
      <c r="C565">
        <f>'High Impact User Data'!AC33</f>
        <v>0</v>
      </c>
      <c r="G565">
        <v>24</v>
      </c>
      <c r="H565" s="82">
        <v>-1</v>
      </c>
      <c r="I565">
        <f>'High Impact User Data'!AB33</f>
        <v>0</v>
      </c>
    </row>
    <row r="566" spans="1:9" x14ac:dyDescent="0.25">
      <c r="A566">
        <v>24</v>
      </c>
      <c r="B566" s="82">
        <v>1</v>
      </c>
      <c r="C566">
        <f>'High Impact User Data'!AF33</f>
        <v>0</v>
      </c>
      <c r="G566">
        <v>24</v>
      </c>
      <c r="H566" s="82">
        <v>1</v>
      </c>
      <c r="I566">
        <f>'High Impact User Data'!AE33</f>
        <v>0</v>
      </c>
    </row>
    <row r="567" spans="1:9" x14ac:dyDescent="0.25">
      <c r="A567">
        <v>24</v>
      </c>
      <c r="B567" s="82">
        <v>2</v>
      </c>
      <c r="C567">
        <f>'High Impact User Data'!AH33</f>
        <v>0</v>
      </c>
      <c r="G567">
        <v>24</v>
      </c>
      <c r="H567" s="82">
        <v>2</v>
      </c>
      <c r="I567">
        <f>'High Impact User Data'!AG33</f>
        <v>0</v>
      </c>
    </row>
    <row r="568" spans="1:9" x14ac:dyDescent="0.25">
      <c r="A568">
        <v>24</v>
      </c>
      <c r="B568" s="82">
        <v>3</v>
      </c>
      <c r="C568">
        <f>'High Impact User Data'!AJ33</f>
        <v>0</v>
      </c>
      <c r="G568">
        <v>24</v>
      </c>
      <c r="H568" s="82">
        <v>3</v>
      </c>
      <c r="I568">
        <f>'High Impact User Data'!AI33</f>
        <v>0</v>
      </c>
    </row>
    <row r="569" spans="1:9" x14ac:dyDescent="0.25">
      <c r="A569">
        <v>24</v>
      </c>
      <c r="B569" s="82">
        <v>4</v>
      </c>
      <c r="C569">
        <f>'High Impact User Data'!AL33</f>
        <v>0</v>
      </c>
      <c r="G569">
        <v>24</v>
      </c>
      <c r="H569" s="82">
        <v>4</v>
      </c>
      <c r="I569">
        <f>'High Impact User Data'!AK33</f>
        <v>0</v>
      </c>
    </row>
    <row r="570" spans="1:9" x14ac:dyDescent="0.25">
      <c r="A570">
        <v>24</v>
      </c>
      <c r="B570" s="82">
        <v>5</v>
      </c>
      <c r="C570">
        <f>'High Impact User Data'!AN33</f>
        <v>0</v>
      </c>
      <c r="G570">
        <v>24</v>
      </c>
      <c r="H570" s="82">
        <v>5</v>
      </c>
      <c r="I570">
        <f>'High Impact User Data'!AM33</f>
        <v>0</v>
      </c>
    </row>
    <row r="571" spans="1:9" x14ac:dyDescent="0.25">
      <c r="A571">
        <v>24</v>
      </c>
      <c r="B571" s="82">
        <v>6</v>
      </c>
      <c r="C571">
        <f>'High Impact User Data'!AP33</f>
        <v>0</v>
      </c>
      <c r="G571">
        <v>24</v>
      </c>
      <c r="H571" s="82">
        <v>6</v>
      </c>
      <c r="I571">
        <f>'High Impact User Data'!AO33</f>
        <v>0</v>
      </c>
    </row>
    <row r="572" spans="1:9" x14ac:dyDescent="0.25">
      <c r="A572">
        <v>24</v>
      </c>
      <c r="B572" s="82">
        <v>7</v>
      </c>
      <c r="C572">
        <f>'High Impact User Data'!AR33</f>
        <v>0</v>
      </c>
      <c r="G572">
        <v>24</v>
      </c>
      <c r="H572" s="82">
        <v>7</v>
      </c>
      <c r="I572">
        <f>'High Impact User Data'!AQ33</f>
        <v>0</v>
      </c>
    </row>
    <row r="573" spans="1:9" x14ac:dyDescent="0.25">
      <c r="A573">
        <v>24</v>
      </c>
      <c r="B573" s="82">
        <v>8</v>
      </c>
      <c r="C573">
        <f>'High Impact User Data'!AT33</f>
        <v>0</v>
      </c>
      <c r="G573">
        <v>24</v>
      </c>
      <c r="H573" s="82">
        <v>8</v>
      </c>
      <c r="I573">
        <f>'High Impact User Data'!AS33</f>
        <v>0</v>
      </c>
    </row>
    <row r="574" spans="1:9" x14ac:dyDescent="0.25">
      <c r="A574">
        <v>24</v>
      </c>
      <c r="B574" s="82">
        <v>9</v>
      </c>
      <c r="C574">
        <f>'High Impact User Data'!AV33</f>
        <v>0</v>
      </c>
      <c r="G574">
        <v>24</v>
      </c>
      <c r="H574" s="82">
        <v>9</v>
      </c>
      <c r="I574">
        <f>'High Impact User Data'!AU33</f>
        <v>0</v>
      </c>
    </row>
    <row r="575" spans="1:9" x14ac:dyDescent="0.25">
      <c r="A575">
        <v>24</v>
      </c>
      <c r="B575" s="82">
        <v>10</v>
      </c>
      <c r="C575">
        <f>'High Impact User Data'!AX33</f>
        <v>0</v>
      </c>
      <c r="G575">
        <v>24</v>
      </c>
      <c r="H575" s="82">
        <v>10</v>
      </c>
      <c r="I575">
        <f>'High Impact User Data'!AW33</f>
        <v>0</v>
      </c>
    </row>
    <row r="576" spans="1:9" x14ac:dyDescent="0.25">
      <c r="A576">
        <v>24</v>
      </c>
      <c r="B576" s="82">
        <v>11</v>
      </c>
      <c r="C576">
        <f>'High Impact User Data'!AZ33</f>
        <v>0</v>
      </c>
      <c r="G576">
        <v>24</v>
      </c>
      <c r="H576" s="82">
        <v>11</v>
      </c>
      <c r="I576">
        <f>'High Impact User Data'!AY33</f>
        <v>0</v>
      </c>
    </row>
    <row r="577" spans="1:9" x14ac:dyDescent="0.25">
      <c r="A577">
        <v>24</v>
      </c>
      <c r="B577" s="82">
        <v>12</v>
      </c>
      <c r="C577">
        <f>'High Impact User Data'!BB33</f>
        <v>0</v>
      </c>
      <c r="G577">
        <v>24</v>
      </c>
      <c r="H577" s="82">
        <v>12</v>
      </c>
      <c r="I577">
        <f>'High Impact User Data'!BA33</f>
        <v>0</v>
      </c>
    </row>
    <row r="578" spans="1:9" x14ac:dyDescent="0.25">
      <c r="A578">
        <v>25</v>
      </c>
      <c r="B578" s="82">
        <v>-12</v>
      </c>
      <c r="C578">
        <f>'High Impact User Data'!G34</f>
        <v>0</v>
      </c>
      <c r="G578">
        <v>25</v>
      </c>
      <c r="H578" s="82">
        <v>-12</v>
      </c>
      <c r="I578">
        <f>'High Impact User Data'!F34</f>
        <v>0</v>
      </c>
    </row>
    <row r="579" spans="1:9" x14ac:dyDescent="0.25">
      <c r="A579">
        <v>25</v>
      </c>
      <c r="B579" s="82">
        <v>-11</v>
      </c>
      <c r="C579">
        <f>'High Impact User Data'!I34</f>
        <v>0</v>
      </c>
      <c r="G579">
        <v>25</v>
      </c>
      <c r="H579" s="82">
        <v>-11</v>
      </c>
      <c r="I579">
        <f>'High Impact User Data'!H34</f>
        <v>0</v>
      </c>
    </row>
    <row r="580" spans="1:9" x14ac:dyDescent="0.25">
      <c r="A580">
        <v>25</v>
      </c>
      <c r="B580" s="82">
        <v>-10</v>
      </c>
      <c r="C580">
        <f>'High Impact User Data'!K34</f>
        <v>0</v>
      </c>
      <c r="G580">
        <v>25</v>
      </c>
      <c r="H580" s="82">
        <v>-10</v>
      </c>
      <c r="I580">
        <f>'High Impact User Data'!J34</f>
        <v>0</v>
      </c>
    </row>
    <row r="581" spans="1:9" x14ac:dyDescent="0.25">
      <c r="A581">
        <v>25</v>
      </c>
      <c r="B581" s="82">
        <v>-9</v>
      </c>
      <c r="C581">
        <f>'High Impact User Data'!M34</f>
        <v>0</v>
      </c>
      <c r="G581">
        <v>25</v>
      </c>
      <c r="H581" s="82">
        <v>-9</v>
      </c>
      <c r="I581">
        <f>'High Impact User Data'!L34</f>
        <v>0</v>
      </c>
    </row>
    <row r="582" spans="1:9" x14ac:dyDescent="0.25">
      <c r="A582">
        <v>25</v>
      </c>
      <c r="B582" s="82">
        <v>-8</v>
      </c>
      <c r="C582">
        <f>'High Impact User Data'!O34</f>
        <v>0</v>
      </c>
      <c r="G582">
        <v>25</v>
      </c>
      <c r="H582" s="82">
        <v>-8</v>
      </c>
      <c r="I582">
        <f>'High Impact User Data'!N34</f>
        <v>0</v>
      </c>
    </row>
    <row r="583" spans="1:9" x14ac:dyDescent="0.25">
      <c r="A583">
        <v>25</v>
      </c>
      <c r="B583" s="82">
        <v>-7</v>
      </c>
      <c r="C583">
        <f>'High Impact User Data'!Q34</f>
        <v>0</v>
      </c>
      <c r="G583">
        <v>25</v>
      </c>
      <c r="H583" s="82">
        <v>-7</v>
      </c>
      <c r="I583">
        <f>'High Impact User Data'!P34</f>
        <v>0</v>
      </c>
    </row>
    <row r="584" spans="1:9" x14ac:dyDescent="0.25">
      <c r="A584">
        <v>25</v>
      </c>
      <c r="B584" s="82">
        <v>-6</v>
      </c>
      <c r="C584">
        <f>'High Impact User Data'!S34</f>
        <v>0</v>
      </c>
      <c r="G584">
        <v>25</v>
      </c>
      <c r="H584" s="82">
        <v>-6</v>
      </c>
      <c r="I584">
        <f>'High Impact User Data'!R34</f>
        <v>0</v>
      </c>
    </row>
    <row r="585" spans="1:9" x14ac:dyDescent="0.25">
      <c r="A585">
        <v>25</v>
      </c>
      <c r="B585" s="82">
        <v>-5</v>
      </c>
      <c r="C585">
        <f>'High Impact User Data'!U34</f>
        <v>0</v>
      </c>
      <c r="G585">
        <v>25</v>
      </c>
      <c r="H585" s="82">
        <v>-5</v>
      </c>
      <c r="I585">
        <f>'High Impact User Data'!T34</f>
        <v>0</v>
      </c>
    </row>
    <row r="586" spans="1:9" x14ac:dyDescent="0.25">
      <c r="A586">
        <v>25</v>
      </c>
      <c r="B586" s="82">
        <v>-4</v>
      </c>
      <c r="C586">
        <f>'High Impact User Data'!W34</f>
        <v>0</v>
      </c>
      <c r="G586">
        <v>25</v>
      </c>
      <c r="H586" s="82">
        <v>-4</v>
      </c>
      <c r="I586">
        <f>'High Impact User Data'!V34</f>
        <v>0</v>
      </c>
    </row>
    <row r="587" spans="1:9" x14ac:dyDescent="0.25">
      <c r="A587">
        <v>25</v>
      </c>
      <c r="B587" s="82">
        <v>-3</v>
      </c>
      <c r="C587">
        <f>'High Impact User Data'!Y34</f>
        <v>0</v>
      </c>
      <c r="G587">
        <v>25</v>
      </c>
      <c r="H587" s="82">
        <v>-3</v>
      </c>
      <c r="I587">
        <f>'High Impact User Data'!X34</f>
        <v>0</v>
      </c>
    </row>
    <row r="588" spans="1:9" x14ac:dyDescent="0.25">
      <c r="A588">
        <v>25</v>
      </c>
      <c r="B588" s="82">
        <v>-2</v>
      </c>
      <c r="C588">
        <f>'High Impact User Data'!AA34</f>
        <v>0</v>
      </c>
      <c r="G588">
        <v>25</v>
      </c>
      <c r="H588" s="82">
        <v>-2</v>
      </c>
      <c r="I588">
        <f>'High Impact User Data'!Z34</f>
        <v>0</v>
      </c>
    </row>
    <row r="589" spans="1:9" x14ac:dyDescent="0.25">
      <c r="A589">
        <v>25</v>
      </c>
      <c r="B589" s="82">
        <v>-1</v>
      </c>
      <c r="C589">
        <f>'High Impact User Data'!AC34</f>
        <v>0</v>
      </c>
      <c r="G589">
        <v>25</v>
      </c>
      <c r="H589" s="82">
        <v>-1</v>
      </c>
      <c r="I589">
        <f>'High Impact User Data'!AB34</f>
        <v>0</v>
      </c>
    </row>
    <row r="590" spans="1:9" x14ac:dyDescent="0.25">
      <c r="A590">
        <v>25</v>
      </c>
      <c r="B590" s="82">
        <v>1</v>
      </c>
      <c r="C590">
        <f>'High Impact User Data'!AF34</f>
        <v>0</v>
      </c>
      <c r="G590">
        <v>25</v>
      </c>
      <c r="H590" s="82">
        <v>1</v>
      </c>
      <c r="I590">
        <f>'High Impact User Data'!AE34</f>
        <v>0</v>
      </c>
    </row>
    <row r="591" spans="1:9" x14ac:dyDescent="0.25">
      <c r="A591">
        <v>25</v>
      </c>
      <c r="B591" s="82">
        <v>2</v>
      </c>
      <c r="C591">
        <f>'High Impact User Data'!AH34</f>
        <v>0</v>
      </c>
      <c r="G591">
        <v>25</v>
      </c>
      <c r="H591" s="82">
        <v>2</v>
      </c>
      <c r="I591">
        <f>'High Impact User Data'!AG34</f>
        <v>0</v>
      </c>
    </row>
    <row r="592" spans="1:9" x14ac:dyDescent="0.25">
      <c r="A592">
        <v>25</v>
      </c>
      <c r="B592" s="82">
        <v>3</v>
      </c>
      <c r="C592">
        <f>'High Impact User Data'!AJ34</f>
        <v>0</v>
      </c>
      <c r="G592">
        <v>25</v>
      </c>
      <c r="H592" s="82">
        <v>3</v>
      </c>
      <c r="I592">
        <f>'High Impact User Data'!AI34</f>
        <v>0</v>
      </c>
    </row>
    <row r="593" spans="1:9" x14ac:dyDescent="0.25">
      <c r="A593">
        <v>25</v>
      </c>
      <c r="B593" s="82">
        <v>4</v>
      </c>
      <c r="C593">
        <f>'High Impact User Data'!AL34</f>
        <v>0</v>
      </c>
      <c r="G593">
        <v>25</v>
      </c>
      <c r="H593" s="82">
        <v>4</v>
      </c>
      <c r="I593">
        <f>'High Impact User Data'!AK34</f>
        <v>0</v>
      </c>
    </row>
    <row r="594" spans="1:9" x14ac:dyDescent="0.25">
      <c r="A594">
        <v>25</v>
      </c>
      <c r="B594" s="82">
        <v>5</v>
      </c>
      <c r="C594">
        <f>'High Impact User Data'!AN34</f>
        <v>0</v>
      </c>
      <c r="G594">
        <v>25</v>
      </c>
      <c r="H594" s="82">
        <v>5</v>
      </c>
      <c r="I594">
        <f>'High Impact User Data'!AM34</f>
        <v>0</v>
      </c>
    </row>
    <row r="595" spans="1:9" x14ac:dyDescent="0.25">
      <c r="A595">
        <v>25</v>
      </c>
      <c r="B595" s="82">
        <v>6</v>
      </c>
      <c r="C595">
        <f>'High Impact User Data'!AP34</f>
        <v>0</v>
      </c>
      <c r="G595">
        <v>25</v>
      </c>
      <c r="H595" s="82">
        <v>6</v>
      </c>
      <c r="I595">
        <f>'High Impact User Data'!AO34</f>
        <v>0</v>
      </c>
    </row>
    <row r="596" spans="1:9" x14ac:dyDescent="0.25">
      <c r="A596">
        <v>25</v>
      </c>
      <c r="B596" s="82">
        <v>7</v>
      </c>
      <c r="C596">
        <f>'High Impact User Data'!AR34</f>
        <v>0</v>
      </c>
      <c r="G596">
        <v>25</v>
      </c>
      <c r="H596" s="82">
        <v>7</v>
      </c>
      <c r="I596">
        <f>'High Impact User Data'!AQ34</f>
        <v>0</v>
      </c>
    </row>
    <row r="597" spans="1:9" x14ac:dyDescent="0.25">
      <c r="A597">
        <v>25</v>
      </c>
      <c r="B597" s="82">
        <v>8</v>
      </c>
      <c r="C597">
        <f>'High Impact User Data'!AT34</f>
        <v>0</v>
      </c>
      <c r="G597">
        <v>25</v>
      </c>
      <c r="H597" s="82">
        <v>8</v>
      </c>
      <c r="I597">
        <f>'High Impact User Data'!AS34</f>
        <v>0</v>
      </c>
    </row>
    <row r="598" spans="1:9" x14ac:dyDescent="0.25">
      <c r="A598">
        <v>25</v>
      </c>
      <c r="B598" s="82">
        <v>9</v>
      </c>
      <c r="C598">
        <f>'High Impact User Data'!AV34</f>
        <v>0</v>
      </c>
      <c r="G598">
        <v>25</v>
      </c>
      <c r="H598" s="82">
        <v>9</v>
      </c>
      <c r="I598">
        <f>'High Impact User Data'!AU34</f>
        <v>0</v>
      </c>
    </row>
    <row r="599" spans="1:9" x14ac:dyDescent="0.25">
      <c r="A599">
        <v>25</v>
      </c>
      <c r="B599" s="82">
        <v>10</v>
      </c>
      <c r="C599">
        <f>'High Impact User Data'!AX34</f>
        <v>0</v>
      </c>
      <c r="G599">
        <v>25</v>
      </c>
      <c r="H599" s="82">
        <v>10</v>
      </c>
      <c r="I599">
        <f>'High Impact User Data'!AW34</f>
        <v>0</v>
      </c>
    </row>
    <row r="600" spans="1:9" x14ac:dyDescent="0.25">
      <c r="A600">
        <v>25</v>
      </c>
      <c r="B600" s="82">
        <v>11</v>
      </c>
      <c r="C600">
        <f>'High Impact User Data'!AZ34</f>
        <v>0</v>
      </c>
      <c r="G600">
        <v>25</v>
      </c>
      <c r="H600" s="82">
        <v>11</v>
      </c>
      <c r="I600">
        <f>'High Impact User Data'!AY34</f>
        <v>0</v>
      </c>
    </row>
    <row r="601" spans="1:9" x14ac:dyDescent="0.25">
      <c r="A601">
        <v>25</v>
      </c>
      <c r="B601" s="82">
        <v>12</v>
      </c>
      <c r="C601">
        <f>'High Impact User Data'!BB34</f>
        <v>0</v>
      </c>
      <c r="G601">
        <v>25</v>
      </c>
      <c r="H601" s="82">
        <v>12</v>
      </c>
      <c r="I601">
        <f>'High Impact User Data'!BA34</f>
        <v>0</v>
      </c>
    </row>
    <row r="602" spans="1:9" x14ac:dyDescent="0.25">
      <c r="A602">
        <v>26</v>
      </c>
      <c r="B602" s="82">
        <v>-12</v>
      </c>
      <c r="C602">
        <f>'High Impact User Data'!G35</f>
        <v>0</v>
      </c>
      <c r="G602">
        <v>26</v>
      </c>
      <c r="H602" s="82">
        <v>-12</v>
      </c>
      <c r="I602">
        <f>'High Impact User Data'!F35</f>
        <v>0</v>
      </c>
    </row>
    <row r="603" spans="1:9" x14ac:dyDescent="0.25">
      <c r="A603">
        <v>26</v>
      </c>
      <c r="B603" s="82">
        <v>-11</v>
      </c>
      <c r="C603">
        <f>'High Impact User Data'!I35</f>
        <v>0</v>
      </c>
      <c r="G603">
        <v>26</v>
      </c>
      <c r="H603" s="82">
        <v>-11</v>
      </c>
      <c r="I603">
        <f>'High Impact User Data'!H35</f>
        <v>0</v>
      </c>
    </row>
    <row r="604" spans="1:9" x14ac:dyDescent="0.25">
      <c r="A604">
        <v>26</v>
      </c>
      <c r="B604" s="82">
        <v>-10</v>
      </c>
      <c r="C604">
        <f>'High Impact User Data'!K35</f>
        <v>0</v>
      </c>
      <c r="G604">
        <v>26</v>
      </c>
      <c r="H604" s="82">
        <v>-10</v>
      </c>
      <c r="I604">
        <f>'High Impact User Data'!J35</f>
        <v>0</v>
      </c>
    </row>
    <row r="605" spans="1:9" x14ac:dyDescent="0.25">
      <c r="A605">
        <v>26</v>
      </c>
      <c r="B605" s="82">
        <v>-9</v>
      </c>
      <c r="C605">
        <f>'High Impact User Data'!M35</f>
        <v>0</v>
      </c>
      <c r="G605">
        <v>26</v>
      </c>
      <c r="H605" s="82">
        <v>-9</v>
      </c>
      <c r="I605">
        <f>'High Impact User Data'!L35</f>
        <v>0</v>
      </c>
    </row>
    <row r="606" spans="1:9" x14ac:dyDescent="0.25">
      <c r="A606">
        <v>26</v>
      </c>
      <c r="B606" s="82">
        <v>-8</v>
      </c>
      <c r="C606">
        <f>'High Impact User Data'!O35</f>
        <v>0</v>
      </c>
      <c r="G606">
        <v>26</v>
      </c>
      <c r="H606" s="82">
        <v>-8</v>
      </c>
      <c r="I606">
        <f>'High Impact User Data'!N35</f>
        <v>0</v>
      </c>
    </row>
    <row r="607" spans="1:9" x14ac:dyDescent="0.25">
      <c r="A607">
        <v>26</v>
      </c>
      <c r="B607" s="82">
        <v>-7</v>
      </c>
      <c r="C607">
        <f>'High Impact User Data'!Q35</f>
        <v>0</v>
      </c>
      <c r="G607">
        <v>26</v>
      </c>
      <c r="H607" s="82">
        <v>-7</v>
      </c>
      <c r="I607">
        <f>'High Impact User Data'!P35</f>
        <v>0</v>
      </c>
    </row>
    <row r="608" spans="1:9" x14ac:dyDescent="0.25">
      <c r="A608">
        <v>26</v>
      </c>
      <c r="B608" s="82">
        <v>-6</v>
      </c>
      <c r="C608">
        <f>'High Impact User Data'!S35</f>
        <v>0</v>
      </c>
      <c r="G608">
        <v>26</v>
      </c>
      <c r="H608" s="82">
        <v>-6</v>
      </c>
      <c r="I608">
        <f>'High Impact User Data'!R35</f>
        <v>0</v>
      </c>
    </row>
    <row r="609" spans="1:9" x14ac:dyDescent="0.25">
      <c r="A609">
        <v>26</v>
      </c>
      <c r="B609" s="82">
        <v>-5</v>
      </c>
      <c r="C609">
        <f>'High Impact User Data'!U35</f>
        <v>0</v>
      </c>
      <c r="G609">
        <v>26</v>
      </c>
      <c r="H609" s="82">
        <v>-5</v>
      </c>
      <c r="I609">
        <f>'High Impact User Data'!T35</f>
        <v>0</v>
      </c>
    </row>
    <row r="610" spans="1:9" x14ac:dyDescent="0.25">
      <c r="A610">
        <v>26</v>
      </c>
      <c r="B610" s="82">
        <v>-4</v>
      </c>
      <c r="C610">
        <f>'High Impact User Data'!W35</f>
        <v>0</v>
      </c>
      <c r="G610">
        <v>26</v>
      </c>
      <c r="H610" s="82">
        <v>-4</v>
      </c>
      <c r="I610">
        <f>'High Impact User Data'!V35</f>
        <v>0</v>
      </c>
    </row>
    <row r="611" spans="1:9" x14ac:dyDescent="0.25">
      <c r="A611">
        <v>26</v>
      </c>
      <c r="B611" s="82">
        <v>-3</v>
      </c>
      <c r="C611">
        <f>'High Impact User Data'!Y35</f>
        <v>0</v>
      </c>
      <c r="G611">
        <v>26</v>
      </c>
      <c r="H611" s="82">
        <v>-3</v>
      </c>
      <c r="I611">
        <f>'High Impact User Data'!X35</f>
        <v>0</v>
      </c>
    </row>
    <row r="612" spans="1:9" x14ac:dyDescent="0.25">
      <c r="A612">
        <v>26</v>
      </c>
      <c r="B612" s="82">
        <v>-2</v>
      </c>
      <c r="C612">
        <f>'High Impact User Data'!AA35</f>
        <v>0</v>
      </c>
      <c r="G612">
        <v>26</v>
      </c>
      <c r="H612" s="82">
        <v>-2</v>
      </c>
      <c r="I612">
        <f>'High Impact User Data'!Z35</f>
        <v>0</v>
      </c>
    </row>
    <row r="613" spans="1:9" x14ac:dyDescent="0.25">
      <c r="A613">
        <v>26</v>
      </c>
      <c r="B613" s="82">
        <v>-1</v>
      </c>
      <c r="C613">
        <f>'High Impact User Data'!AC35</f>
        <v>0</v>
      </c>
      <c r="G613">
        <v>26</v>
      </c>
      <c r="H613" s="82">
        <v>-1</v>
      </c>
      <c r="I613">
        <f>'High Impact User Data'!AB35</f>
        <v>0</v>
      </c>
    </row>
    <row r="614" spans="1:9" x14ac:dyDescent="0.25">
      <c r="A614">
        <v>26</v>
      </c>
      <c r="B614" s="82">
        <v>1</v>
      </c>
      <c r="C614">
        <f>'High Impact User Data'!AF35</f>
        <v>0</v>
      </c>
      <c r="G614">
        <v>26</v>
      </c>
      <c r="H614" s="82">
        <v>1</v>
      </c>
      <c r="I614">
        <f>'High Impact User Data'!AE35</f>
        <v>0</v>
      </c>
    </row>
    <row r="615" spans="1:9" x14ac:dyDescent="0.25">
      <c r="A615">
        <v>26</v>
      </c>
      <c r="B615" s="82">
        <v>2</v>
      </c>
      <c r="C615">
        <f>'High Impact User Data'!AH35</f>
        <v>0</v>
      </c>
      <c r="G615">
        <v>26</v>
      </c>
      <c r="H615" s="82">
        <v>2</v>
      </c>
      <c r="I615">
        <f>'High Impact User Data'!AG35</f>
        <v>0</v>
      </c>
    </row>
    <row r="616" spans="1:9" x14ac:dyDescent="0.25">
      <c r="A616">
        <v>26</v>
      </c>
      <c r="B616" s="82">
        <v>3</v>
      </c>
      <c r="C616">
        <f>'High Impact User Data'!AJ35</f>
        <v>0</v>
      </c>
      <c r="G616">
        <v>26</v>
      </c>
      <c r="H616" s="82">
        <v>3</v>
      </c>
      <c r="I616">
        <f>'High Impact User Data'!AI35</f>
        <v>0</v>
      </c>
    </row>
    <row r="617" spans="1:9" x14ac:dyDescent="0.25">
      <c r="A617">
        <v>26</v>
      </c>
      <c r="B617" s="82">
        <v>4</v>
      </c>
      <c r="C617">
        <f>'High Impact User Data'!AL35</f>
        <v>0</v>
      </c>
      <c r="G617">
        <v>26</v>
      </c>
      <c r="H617" s="82">
        <v>4</v>
      </c>
      <c r="I617">
        <f>'High Impact User Data'!AK35</f>
        <v>0</v>
      </c>
    </row>
    <row r="618" spans="1:9" x14ac:dyDescent="0.25">
      <c r="A618">
        <v>26</v>
      </c>
      <c r="B618" s="82">
        <v>5</v>
      </c>
      <c r="C618">
        <f>'High Impact User Data'!AN35</f>
        <v>0</v>
      </c>
      <c r="G618">
        <v>26</v>
      </c>
      <c r="H618" s="82">
        <v>5</v>
      </c>
      <c r="I618">
        <f>'High Impact User Data'!AM35</f>
        <v>0</v>
      </c>
    </row>
    <row r="619" spans="1:9" x14ac:dyDescent="0.25">
      <c r="A619">
        <v>26</v>
      </c>
      <c r="B619" s="82">
        <v>6</v>
      </c>
      <c r="C619">
        <f>'High Impact User Data'!AP35</f>
        <v>0</v>
      </c>
      <c r="G619">
        <v>26</v>
      </c>
      <c r="H619" s="82">
        <v>6</v>
      </c>
      <c r="I619">
        <f>'High Impact User Data'!AO35</f>
        <v>0</v>
      </c>
    </row>
    <row r="620" spans="1:9" x14ac:dyDescent="0.25">
      <c r="A620">
        <v>26</v>
      </c>
      <c r="B620" s="82">
        <v>7</v>
      </c>
      <c r="C620">
        <f>'High Impact User Data'!AR35</f>
        <v>0</v>
      </c>
      <c r="G620">
        <v>26</v>
      </c>
      <c r="H620" s="82">
        <v>7</v>
      </c>
      <c r="I620">
        <f>'High Impact User Data'!AQ35</f>
        <v>0</v>
      </c>
    </row>
    <row r="621" spans="1:9" x14ac:dyDescent="0.25">
      <c r="A621">
        <v>26</v>
      </c>
      <c r="B621" s="82">
        <v>8</v>
      </c>
      <c r="C621">
        <f>'High Impact User Data'!AT35</f>
        <v>0</v>
      </c>
      <c r="G621">
        <v>26</v>
      </c>
      <c r="H621" s="82">
        <v>8</v>
      </c>
      <c r="I621">
        <f>'High Impact User Data'!AS35</f>
        <v>0</v>
      </c>
    </row>
    <row r="622" spans="1:9" x14ac:dyDescent="0.25">
      <c r="A622">
        <v>26</v>
      </c>
      <c r="B622" s="82">
        <v>9</v>
      </c>
      <c r="C622">
        <f>'High Impact User Data'!AV35</f>
        <v>0</v>
      </c>
      <c r="G622">
        <v>26</v>
      </c>
      <c r="H622" s="82">
        <v>9</v>
      </c>
      <c r="I622">
        <f>'High Impact User Data'!AU35</f>
        <v>0</v>
      </c>
    </row>
    <row r="623" spans="1:9" x14ac:dyDescent="0.25">
      <c r="A623">
        <v>26</v>
      </c>
      <c r="B623" s="82">
        <v>10</v>
      </c>
      <c r="C623">
        <f>'High Impact User Data'!AX35</f>
        <v>0</v>
      </c>
      <c r="G623">
        <v>26</v>
      </c>
      <c r="H623" s="82">
        <v>10</v>
      </c>
      <c r="I623">
        <f>'High Impact User Data'!AW35</f>
        <v>0</v>
      </c>
    </row>
    <row r="624" spans="1:9" x14ac:dyDescent="0.25">
      <c r="A624">
        <v>26</v>
      </c>
      <c r="B624" s="82">
        <v>11</v>
      </c>
      <c r="C624">
        <f>'High Impact User Data'!AZ35</f>
        <v>0</v>
      </c>
      <c r="G624">
        <v>26</v>
      </c>
      <c r="H624" s="82">
        <v>11</v>
      </c>
      <c r="I624">
        <f>'High Impact User Data'!AY35</f>
        <v>0</v>
      </c>
    </row>
    <row r="625" spans="1:9" x14ac:dyDescent="0.25">
      <c r="A625">
        <v>26</v>
      </c>
      <c r="B625" s="82">
        <v>12</v>
      </c>
      <c r="C625">
        <f>'High Impact User Data'!BB35</f>
        <v>0</v>
      </c>
      <c r="G625">
        <v>26</v>
      </c>
      <c r="H625" s="82">
        <v>12</v>
      </c>
      <c r="I625">
        <f>'High Impact User Data'!BA35</f>
        <v>0</v>
      </c>
    </row>
    <row r="626" spans="1:9" x14ac:dyDescent="0.25">
      <c r="A626">
        <v>27</v>
      </c>
      <c r="B626" s="82">
        <v>-12</v>
      </c>
      <c r="C626">
        <f>'High Impact User Data'!G36</f>
        <v>0</v>
      </c>
      <c r="G626">
        <v>27</v>
      </c>
      <c r="H626" s="82">
        <v>-12</v>
      </c>
      <c r="I626">
        <f>'High Impact User Data'!F36</f>
        <v>0</v>
      </c>
    </row>
    <row r="627" spans="1:9" x14ac:dyDescent="0.25">
      <c r="A627">
        <v>27</v>
      </c>
      <c r="B627" s="82">
        <v>-11</v>
      </c>
      <c r="C627">
        <f>'High Impact User Data'!I36</f>
        <v>0</v>
      </c>
      <c r="G627">
        <v>27</v>
      </c>
      <c r="H627" s="82">
        <v>-11</v>
      </c>
      <c r="I627">
        <f>'High Impact User Data'!H36</f>
        <v>0</v>
      </c>
    </row>
    <row r="628" spans="1:9" x14ac:dyDescent="0.25">
      <c r="A628">
        <v>27</v>
      </c>
      <c r="B628" s="82">
        <v>-10</v>
      </c>
      <c r="C628">
        <f>'High Impact User Data'!K36</f>
        <v>0</v>
      </c>
      <c r="G628">
        <v>27</v>
      </c>
      <c r="H628" s="82">
        <v>-10</v>
      </c>
      <c r="I628">
        <f>'High Impact User Data'!J36</f>
        <v>0</v>
      </c>
    </row>
    <row r="629" spans="1:9" x14ac:dyDescent="0.25">
      <c r="A629">
        <v>27</v>
      </c>
      <c r="B629" s="82">
        <v>-9</v>
      </c>
      <c r="C629">
        <f>'High Impact User Data'!M36</f>
        <v>0</v>
      </c>
      <c r="G629">
        <v>27</v>
      </c>
      <c r="H629" s="82">
        <v>-9</v>
      </c>
      <c r="I629">
        <f>'High Impact User Data'!L36</f>
        <v>0</v>
      </c>
    </row>
    <row r="630" spans="1:9" x14ac:dyDescent="0.25">
      <c r="A630">
        <v>27</v>
      </c>
      <c r="B630" s="82">
        <v>-8</v>
      </c>
      <c r="C630">
        <f>'High Impact User Data'!O36</f>
        <v>0</v>
      </c>
      <c r="G630">
        <v>27</v>
      </c>
      <c r="H630" s="82">
        <v>-8</v>
      </c>
      <c r="I630">
        <f>'High Impact User Data'!N36</f>
        <v>0</v>
      </c>
    </row>
    <row r="631" spans="1:9" x14ac:dyDescent="0.25">
      <c r="A631">
        <v>27</v>
      </c>
      <c r="B631" s="82">
        <v>-7</v>
      </c>
      <c r="C631">
        <f>'High Impact User Data'!Q36</f>
        <v>0</v>
      </c>
      <c r="G631">
        <v>27</v>
      </c>
      <c r="H631" s="82">
        <v>-7</v>
      </c>
      <c r="I631">
        <f>'High Impact User Data'!P36</f>
        <v>0</v>
      </c>
    </row>
    <row r="632" spans="1:9" x14ac:dyDescent="0.25">
      <c r="A632">
        <v>27</v>
      </c>
      <c r="B632" s="82">
        <v>-6</v>
      </c>
      <c r="C632">
        <f>'High Impact User Data'!S36</f>
        <v>0</v>
      </c>
      <c r="G632">
        <v>27</v>
      </c>
      <c r="H632" s="82">
        <v>-6</v>
      </c>
      <c r="I632">
        <f>'High Impact User Data'!R36</f>
        <v>0</v>
      </c>
    </row>
    <row r="633" spans="1:9" x14ac:dyDescent="0.25">
      <c r="A633">
        <v>27</v>
      </c>
      <c r="B633" s="82">
        <v>-5</v>
      </c>
      <c r="C633">
        <f>'High Impact User Data'!U36</f>
        <v>0</v>
      </c>
      <c r="G633">
        <v>27</v>
      </c>
      <c r="H633" s="82">
        <v>-5</v>
      </c>
      <c r="I633">
        <f>'High Impact User Data'!T36</f>
        <v>0</v>
      </c>
    </row>
    <row r="634" spans="1:9" x14ac:dyDescent="0.25">
      <c r="A634">
        <v>27</v>
      </c>
      <c r="B634" s="82">
        <v>-4</v>
      </c>
      <c r="C634">
        <f>'High Impact User Data'!W36</f>
        <v>0</v>
      </c>
      <c r="G634">
        <v>27</v>
      </c>
      <c r="H634" s="82">
        <v>-4</v>
      </c>
      <c r="I634">
        <f>'High Impact User Data'!V36</f>
        <v>0</v>
      </c>
    </row>
    <row r="635" spans="1:9" x14ac:dyDescent="0.25">
      <c r="A635">
        <v>27</v>
      </c>
      <c r="B635" s="82">
        <v>-3</v>
      </c>
      <c r="C635">
        <f>'High Impact User Data'!Y36</f>
        <v>0</v>
      </c>
      <c r="G635">
        <v>27</v>
      </c>
      <c r="H635" s="82">
        <v>-3</v>
      </c>
      <c r="I635">
        <f>'High Impact User Data'!X36</f>
        <v>0</v>
      </c>
    </row>
    <row r="636" spans="1:9" x14ac:dyDescent="0.25">
      <c r="A636">
        <v>27</v>
      </c>
      <c r="B636" s="82">
        <v>-2</v>
      </c>
      <c r="C636">
        <f>'High Impact User Data'!AA36</f>
        <v>0</v>
      </c>
      <c r="G636">
        <v>27</v>
      </c>
      <c r="H636" s="82">
        <v>-2</v>
      </c>
      <c r="I636">
        <f>'High Impact User Data'!Z36</f>
        <v>0</v>
      </c>
    </row>
    <row r="637" spans="1:9" x14ac:dyDescent="0.25">
      <c r="A637">
        <v>27</v>
      </c>
      <c r="B637" s="82">
        <v>-1</v>
      </c>
      <c r="C637">
        <f>'High Impact User Data'!AC36</f>
        <v>0</v>
      </c>
      <c r="G637">
        <v>27</v>
      </c>
      <c r="H637" s="82">
        <v>-1</v>
      </c>
      <c r="I637">
        <f>'High Impact User Data'!AB36</f>
        <v>0</v>
      </c>
    </row>
    <row r="638" spans="1:9" x14ac:dyDescent="0.25">
      <c r="A638">
        <v>27</v>
      </c>
      <c r="B638" s="82">
        <v>1</v>
      </c>
      <c r="C638">
        <f>'High Impact User Data'!AF36</f>
        <v>0</v>
      </c>
      <c r="G638">
        <v>27</v>
      </c>
      <c r="H638" s="82">
        <v>1</v>
      </c>
      <c r="I638">
        <f>'High Impact User Data'!AE36</f>
        <v>0</v>
      </c>
    </row>
    <row r="639" spans="1:9" x14ac:dyDescent="0.25">
      <c r="A639">
        <v>27</v>
      </c>
      <c r="B639" s="82">
        <v>2</v>
      </c>
      <c r="C639">
        <f>'High Impact User Data'!AH36</f>
        <v>0</v>
      </c>
      <c r="G639">
        <v>27</v>
      </c>
      <c r="H639" s="82">
        <v>2</v>
      </c>
      <c r="I639">
        <f>'High Impact User Data'!AG36</f>
        <v>0</v>
      </c>
    </row>
    <row r="640" spans="1:9" x14ac:dyDescent="0.25">
      <c r="A640">
        <v>27</v>
      </c>
      <c r="B640" s="82">
        <v>3</v>
      </c>
      <c r="C640">
        <f>'High Impact User Data'!AJ36</f>
        <v>0</v>
      </c>
      <c r="G640">
        <v>27</v>
      </c>
      <c r="H640" s="82">
        <v>3</v>
      </c>
      <c r="I640">
        <f>'High Impact User Data'!AI36</f>
        <v>0</v>
      </c>
    </row>
    <row r="641" spans="1:9" x14ac:dyDescent="0.25">
      <c r="A641">
        <v>27</v>
      </c>
      <c r="B641" s="82">
        <v>4</v>
      </c>
      <c r="C641">
        <f>'High Impact User Data'!AL36</f>
        <v>0</v>
      </c>
      <c r="G641">
        <v>27</v>
      </c>
      <c r="H641" s="82">
        <v>4</v>
      </c>
      <c r="I641">
        <f>'High Impact User Data'!AK36</f>
        <v>0</v>
      </c>
    </row>
    <row r="642" spans="1:9" x14ac:dyDescent="0.25">
      <c r="A642">
        <v>27</v>
      </c>
      <c r="B642" s="82">
        <v>5</v>
      </c>
      <c r="C642">
        <f>'High Impact User Data'!AN36</f>
        <v>0</v>
      </c>
      <c r="G642">
        <v>27</v>
      </c>
      <c r="H642" s="82">
        <v>5</v>
      </c>
      <c r="I642">
        <f>'High Impact User Data'!AM36</f>
        <v>0</v>
      </c>
    </row>
    <row r="643" spans="1:9" x14ac:dyDescent="0.25">
      <c r="A643">
        <v>27</v>
      </c>
      <c r="B643" s="82">
        <v>6</v>
      </c>
      <c r="C643">
        <f>'High Impact User Data'!AP36</f>
        <v>0</v>
      </c>
      <c r="G643">
        <v>27</v>
      </c>
      <c r="H643" s="82">
        <v>6</v>
      </c>
      <c r="I643">
        <f>'High Impact User Data'!AO36</f>
        <v>0</v>
      </c>
    </row>
    <row r="644" spans="1:9" x14ac:dyDescent="0.25">
      <c r="A644">
        <v>27</v>
      </c>
      <c r="B644" s="82">
        <v>7</v>
      </c>
      <c r="C644">
        <f>'High Impact User Data'!AR36</f>
        <v>0</v>
      </c>
      <c r="G644">
        <v>27</v>
      </c>
      <c r="H644" s="82">
        <v>7</v>
      </c>
      <c r="I644">
        <f>'High Impact User Data'!AQ36</f>
        <v>0</v>
      </c>
    </row>
    <row r="645" spans="1:9" x14ac:dyDescent="0.25">
      <c r="A645">
        <v>27</v>
      </c>
      <c r="B645" s="82">
        <v>8</v>
      </c>
      <c r="C645">
        <f>'High Impact User Data'!AT36</f>
        <v>0</v>
      </c>
      <c r="G645">
        <v>27</v>
      </c>
      <c r="H645" s="82">
        <v>8</v>
      </c>
      <c r="I645">
        <f>'High Impact User Data'!AS36</f>
        <v>0</v>
      </c>
    </row>
    <row r="646" spans="1:9" x14ac:dyDescent="0.25">
      <c r="A646">
        <v>27</v>
      </c>
      <c r="B646" s="82">
        <v>9</v>
      </c>
      <c r="C646">
        <f>'High Impact User Data'!AV36</f>
        <v>0</v>
      </c>
      <c r="G646">
        <v>27</v>
      </c>
      <c r="H646" s="82">
        <v>9</v>
      </c>
      <c r="I646">
        <f>'High Impact User Data'!AU36</f>
        <v>0</v>
      </c>
    </row>
    <row r="647" spans="1:9" x14ac:dyDescent="0.25">
      <c r="A647">
        <v>27</v>
      </c>
      <c r="B647" s="82">
        <v>10</v>
      </c>
      <c r="C647">
        <f>'High Impact User Data'!AX36</f>
        <v>0</v>
      </c>
      <c r="G647">
        <v>27</v>
      </c>
      <c r="H647" s="82">
        <v>10</v>
      </c>
      <c r="I647">
        <f>'High Impact User Data'!AW36</f>
        <v>0</v>
      </c>
    </row>
    <row r="648" spans="1:9" x14ac:dyDescent="0.25">
      <c r="A648">
        <v>27</v>
      </c>
      <c r="B648" s="82">
        <v>11</v>
      </c>
      <c r="C648">
        <f>'High Impact User Data'!AZ36</f>
        <v>0</v>
      </c>
      <c r="G648">
        <v>27</v>
      </c>
      <c r="H648" s="82">
        <v>11</v>
      </c>
      <c r="I648">
        <f>'High Impact User Data'!AY36</f>
        <v>0</v>
      </c>
    </row>
    <row r="649" spans="1:9" x14ac:dyDescent="0.25">
      <c r="A649">
        <v>27</v>
      </c>
      <c r="B649" s="82">
        <v>12</v>
      </c>
      <c r="C649">
        <f>'High Impact User Data'!BB36</f>
        <v>0</v>
      </c>
      <c r="G649">
        <v>27</v>
      </c>
      <c r="H649" s="82">
        <v>12</v>
      </c>
      <c r="I649">
        <f>'High Impact User Data'!BA36</f>
        <v>0</v>
      </c>
    </row>
    <row r="650" spans="1:9" x14ac:dyDescent="0.25">
      <c r="A650">
        <v>28</v>
      </c>
      <c r="B650" s="82">
        <v>-12</v>
      </c>
      <c r="C650">
        <f>'High Impact User Data'!G37</f>
        <v>0</v>
      </c>
      <c r="G650">
        <v>28</v>
      </c>
      <c r="H650" s="82">
        <v>-12</v>
      </c>
      <c r="I650">
        <f>'High Impact User Data'!F37</f>
        <v>0</v>
      </c>
    </row>
    <row r="651" spans="1:9" x14ac:dyDescent="0.25">
      <c r="A651">
        <v>28</v>
      </c>
      <c r="B651" s="82">
        <v>-11</v>
      </c>
      <c r="C651">
        <f>'High Impact User Data'!I37</f>
        <v>0</v>
      </c>
      <c r="G651">
        <v>28</v>
      </c>
      <c r="H651" s="82">
        <v>-11</v>
      </c>
      <c r="I651">
        <f>'High Impact User Data'!H37</f>
        <v>0</v>
      </c>
    </row>
    <row r="652" spans="1:9" x14ac:dyDescent="0.25">
      <c r="A652">
        <v>28</v>
      </c>
      <c r="B652" s="82">
        <v>-10</v>
      </c>
      <c r="C652">
        <f>'High Impact User Data'!K37</f>
        <v>0</v>
      </c>
      <c r="G652">
        <v>28</v>
      </c>
      <c r="H652" s="82">
        <v>-10</v>
      </c>
      <c r="I652">
        <f>'High Impact User Data'!J37</f>
        <v>0</v>
      </c>
    </row>
    <row r="653" spans="1:9" x14ac:dyDescent="0.25">
      <c r="A653">
        <v>28</v>
      </c>
      <c r="B653" s="82">
        <v>-9</v>
      </c>
      <c r="C653">
        <f>'High Impact User Data'!M37</f>
        <v>0</v>
      </c>
      <c r="G653">
        <v>28</v>
      </c>
      <c r="H653" s="82">
        <v>-9</v>
      </c>
      <c r="I653">
        <f>'High Impact User Data'!L37</f>
        <v>0</v>
      </c>
    </row>
    <row r="654" spans="1:9" x14ac:dyDescent="0.25">
      <c r="A654">
        <v>28</v>
      </c>
      <c r="B654" s="82">
        <v>-8</v>
      </c>
      <c r="C654">
        <f>'High Impact User Data'!O37</f>
        <v>0</v>
      </c>
      <c r="G654">
        <v>28</v>
      </c>
      <c r="H654" s="82">
        <v>-8</v>
      </c>
      <c r="I654">
        <f>'High Impact User Data'!N37</f>
        <v>0</v>
      </c>
    </row>
    <row r="655" spans="1:9" x14ac:dyDescent="0.25">
      <c r="A655">
        <v>28</v>
      </c>
      <c r="B655" s="82">
        <v>-7</v>
      </c>
      <c r="C655">
        <f>'High Impact User Data'!Q37</f>
        <v>0</v>
      </c>
      <c r="G655">
        <v>28</v>
      </c>
      <c r="H655" s="82">
        <v>-7</v>
      </c>
      <c r="I655">
        <f>'High Impact User Data'!P37</f>
        <v>0</v>
      </c>
    </row>
    <row r="656" spans="1:9" x14ac:dyDescent="0.25">
      <c r="A656">
        <v>28</v>
      </c>
      <c r="B656" s="82">
        <v>-6</v>
      </c>
      <c r="C656">
        <f>'High Impact User Data'!S37</f>
        <v>0</v>
      </c>
      <c r="G656">
        <v>28</v>
      </c>
      <c r="H656" s="82">
        <v>-6</v>
      </c>
      <c r="I656">
        <f>'High Impact User Data'!R37</f>
        <v>0</v>
      </c>
    </row>
    <row r="657" spans="1:9" x14ac:dyDescent="0.25">
      <c r="A657">
        <v>28</v>
      </c>
      <c r="B657" s="82">
        <v>-5</v>
      </c>
      <c r="C657">
        <f>'High Impact User Data'!U37</f>
        <v>0</v>
      </c>
      <c r="G657">
        <v>28</v>
      </c>
      <c r="H657" s="82">
        <v>-5</v>
      </c>
      <c r="I657">
        <f>'High Impact User Data'!T37</f>
        <v>0</v>
      </c>
    </row>
    <row r="658" spans="1:9" x14ac:dyDescent="0.25">
      <c r="A658">
        <v>28</v>
      </c>
      <c r="B658" s="82">
        <v>-4</v>
      </c>
      <c r="C658">
        <f>'High Impact User Data'!W37</f>
        <v>0</v>
      </c>
      <c r="G658">
        <v>28</v>
      </c>
      <c r="H658" s="82">
        <v>-4</v>
      </c>
      <c r="I658">
        <f>'High Impact User Data'!V37</f>
        <v>0</v>
      </c>
    </row>
    <row r="659" spans="1:9" x14ac:dyDescent="0.25">
      <c r="A659">
        <v>28</v>
      </c>
      <c r="B659" s="82">
        <v>-3</v>
      </c>
      <c r="C659">
        <f>'High Impact User Data'!Y37</f>
        <v>0</v>
      </c>
      <c r="G659">
        <v>28</v>
      </c>
      <c r="H659" s="82">
        <v>-3</v>
      </c>
      <c r="I659">
        <f>'High Impact User Data'!X37</f>
        <v>0</v>
      </c>
    </row>
    <row r="660" spans="1:9" x14ac:dyDescent="0.25">
      <c r="A660">
        <v>28</v>
      </c>
      <c r="B660" s="82">
        <v>-2</v>
      </c>
      <c r="C660">
        <f>'High Impact User Data'!AA37</f>
        <v>0</v>
      </c>
      <c r="G660">
        <v>28</v>
      </c>
      <c r="H660" s="82">
        <v>-2</v>
      </c>
      <c r="I660">
        <f>'High Impact User Data'!Z37</f>
        <v>0</v>
      </c>
    </row>
    <row r="661" spans="1:9" x14ac:dyDescent="0.25">
      <c r="A661">
        <v>28</v>
      </c>
      <c r="B661" s="82">
        <v>-1</v>
      </c>
      <c r="C661">
        <f>'High Impact User Data'!AC37</f>
        <v>0</v>
      </c>
      <c r="G661">
        <v>28</v>
      </c>
      <c r="H661" s="82">
        <v>-1</v>
      </c>
      <c r="I661">
        <f>'High Impact User Data'!AB37</f>
        <v>0</v>
      </c>
    </row>
    <row r="662" spans="1:9" x14ac:dyDescent="0.25">
      <c r="A662">
        <v>28</v>
      </c>
      <c r="B662" s="82">
        <v>1</v>
      </c>
      <c r="C662">
        <f>'High Impact User Data'!AF37</f>
        <v>0</v>
      </c>
      <c r="G662">
        <v>28</v>
      </c>
      <c r="H662" s="82">
        <v>1</v>
      </c>
      <c r="I662">
        <f>'High Impact User Data'!AE37</f>
        <v>0</v>
      </c>
    </row>
    <row r="663" spans="1:9" x14ac:dyDescent="0.25">
      <c r="A663">
        <v>28</v>
      </c>
      <c r="B663" s="82">
        <v>2</v>
      </c>
      <c r="C663">
        <f>'High Impact User Data'!AH37</f>
        <v>0</v>
      </c>
      <c r="G663">
        <v>28</v>
      </c>
      <c r="H663" s="82">
        <v>2</v>
      </c>
      <c r="I663">
        <f>'High Impact User Data'!AG37</f>
        <v>0</v>
      </c>
    </row>
    <row r="664" spans="1:9" x14ac:dyDescent="0.25">
      <c r="A664">
        <v>28</v>
      </c>
      <c r="B664" s="82">
        <v>3</v>
      </c>
      <c r="C664">
        <f>'High Impact User Data'!AJ37</f>
        <v>0</v>
      </c>
      <c r="G664">
        <v>28</v>
      </c>
      <c r="H664" s="82">
        <v>3</v>
      </c>
      <c r="I664">
        <f>'High Impact User Data'!AI37</f>
        <v>0</v>
      </c>
    </row>
    <row r="665" spans="1:9" x14ac:dyDescent="0.25">
      <c r="A665">
        <v>28</v>
      </c>
      <c r="B665" s="82">
        <v>4</v>
      </c>
      <c r="C665">
        <f>'High Impact User Data'!AL37</f>
        <v>0</v>
      </c>
      <c r="G665">
        <v>28</v>
      </c>
      <c r="H665" s="82">
        <v>4</v>
      </c>
      <c r="I665">
        <f>'High Impact User Data'!AK37</f>
        <v>0</v>
      </c>
    </row>
    <row r="666" spans="1:9" x14ac:dyDescent="0.25">
      <c r="A666">
        <v>28</v>
      </c>
      <c r="B666" s="82">
        <v>5</v>
      </c>
      <c r="C666">
        <f>'High Impact User Data'!AN37</f>
        <v>0</v>
      </c>
      <c r="G666">
        <v>28</v>
      </c>
      <c r="H666" s="82">
        <v>5</v>
      </c>
      <c r="I666">
        <f>'High Impact User Data'!AM37</f>
        <v>0</v>
      </c>
    </row>
    <row r="667" spans="1:9" x14ac:dyDescent="0.25">
      <c r="A667">
        <v>28</v>
      </c>
      <c r="B667" s="82">
        <v>6</v>
      </c>
      <c r="C667">
        <f>'High Impact User Data'!AP37</f>
        <v>0</v>
      </c>
      <c r="G667">
        <v>28</v>
      </c>
      <c r="H667" s="82">
        <v>6</v>
      </c>
      <c r="I667">
        <f>'High Impact User Data'!AO37</f>
        <v>0</v>
      </c>
    </row>
    <row r="668" spans="1:9" x14ac:dyDescent="0.25">
      <c r="A668">
        <v>28</v>
      </c>
      <c r="B668" s="82">
        <v>7</v>
      </c>
      <c r="C668">
        <f>'High Impact User Data'!AR37</f>
        <v>0</v>
      </c>
      <c r="G668">
        <v>28</v>
      </c>
      <c r="H668" s="82">
        <v>7</v>
      </c>
      <c r="I668">
        <f>'High Impact User Data'!AQ37</f>
        <v>0</v>
      </c>
    </row>
    <row r="669" spans="1:9" x14ac:dyDescent="0.25">
      <c r="A669">
        <v>28</v>
      </c>
      <c r="B669" s="82">
        <v>8</v>
      </c>
      <c r="C669">
        <f>'High Impact User Data'!AT37</f>
        <v>0</v>
      </c>
      <c r="G669">
        <v>28</v>
      </c>
      <c r="H669" s="82">
        <v>8</v>
      </c>
      <c r="I669">
        <f>'High Impact User Data'!AS37</f>
        <v>0</v>
      </c>
    </row>
    <row r="670" spans="1:9" x14ac:dyDescent="0.25">
      <c r="A670">
        <v>28</v>
      </c>
      <c r="B670" s="82">
        <v>9</v>
      </c>
      <c r="C670">
        <f>'High Impact User Data'!AV37</f>
        <v>0</v>
      </c>
      <c r="G670">
        <v>28</v>
      </c>
      <c r="H670" s="82">
        <v>9</v>
      </c>
      <c r="I670">
        <f>'High Impact User Data'!AU37</f>
        <v>0</v>
      </c>
    </row>
    <row r="671" spans="1:9" x14ac:dyDescent="0.25">
      <c r="A671">
        <v>28</v>
      </c>
      <c r="B671" s="82">
        <v>10</v>
      </c>
      <c r="C671">
        <f>'High Impact User Data'!AX37</f>
        <v>0</v>
      </c>
      <c r="G671">
        <v>28</v>
      </c>
      <c r="H671" s="82">
        <v>10</v>
      </c>
      <c r="I671">
        <f>'High Impact User Data'!AW37</f>
        <v>0</v>
      </c>
    </row>
    <row r="672" spans="1:9" x14ac:dyDescent="0.25">
      <c r="A672">
        <v>28</v>
      </c>
      <c r="B672" s="82">
        <v>11</v>
      </c>
      <c r="C672">
        <f>'High Impact User Data'!AZ37</f>
        <v>0</v>
      </c>
      <c r="G672">
        <v>28</v>
      </c>
      <c r="H672" s="82">
        <v>11</v>
      </c>
      <c r="I672">
        <f>'High Impact User Data'!AY37</f>
        <v>0</v>
      </c>
    </row>
    <row r="673" spans="1:9" x14ac:dyDescent="0.25">
      <c r="A673">
        <v>28</v>
      </c>
      <c r="B673" s="82">
        <v>12</v>
      </c>
      <c r="C673">
        <f>'High Impact User Data'!BB37</f>
        <v>0</v>
      </c>
      <c r="G673">
        <v>28</v>
      </c>
      <c r="H673" s="82">
        <v>12</v>
      </c>
      <c r="I673">
        <f>'High Impact User Data'!BA37</f>
        <v>0</v>
      </c>
    </row>
    <row r="674" spans="1:9" x14ac:dyDescent="0.25">
      <c r="A674">
        <v>29</v>
      </c>
      <c r="B674" s="82">
        <v>-12</v>
      </c>
      <c r="C674">
        <f>'High Impact User Data'!G38</f>
        <v>0</v>
      </c>
      <c r="G674">
        <v>29</v>
      </c>
      <c r="H674" s="82">
        <v>-12</v>
      </c>
      <c r="I674">
        <f>'High Impact User Data'!F38</f>
        <v>0</v>
      </c>
    </row>
    <row r="675" spans="1:9" x14ac:dyDescent="0.25">
      <c r="A675">
        <v>29</v>
      </c>
      <c r="B675" s="82">
        <v>-11</v>
      </c>
      <c r="C675">
        <f>'High Impact User Data'!I38</f>
        <v>0</v>
      </c>
      <c r="G675">
        <v>29</v>
      </c>
      <c r="H675" s="82">
        <v>-11</v>
      </c>
      <c r="I675">
        <f>'High Impact User Data'!H38</f>
        <v>0</v>
      </c>
    </row>
    <row r="676" spans="1:9" x14ac:dyDescent="0.25">
      <c r="A676">
        <v>29</v>
      </c>
      <c r="B676" s="82">
        <v>-10</v>
      </c>
      <c r="C676">
        <f>'High Impact User Data'!K38</f>
        <v>0</v>
      </c>
      <c r="G676">
        <v>29</v>
      </c>
      <c r="H676" s="82">
        <v>-10</v>
      </c>
      <c r="I676">
        <f>'High Impact User Data'!J38</f>
        <v>0</v>
      </c>
    </row>
    <row r="677" spans="1:9" x14ac:dyDescent="0.25">
      <c r="A677">
        <v>29</v>
      </c>
      <c r="B677" s="82">
        <v>-9</v>
      </c>
      <c r="C677">
        <f>'High Impact User Data'!M38</f>
        <v>0</v>
      </c>
      <c r="G677">
        <v>29</v>
      </c>
      <c r="H677" s="82">
        <v>-9</v>
      </c>
      <c r="I677">
        <f>'High Impact User Data'!L38</f>
        <v>0</v>
      </c>
    </row>
    <row r="678" spans="1:9" x14ac:dyDescent="0.25">
      <c r="A678">
        <v>29</v>
      </c>
      <c r="B678" s="82">
        <v>-8</v>
      </c>
      <c r="C678">
        <f>'High Impact User Data'!O38</f>
        <v>0</v>
      </c>
      <c r="G678">
        <v>29</v>
      </c>
      <c r="H678" s="82">
        <v>-8</v>
      </c>
      <c r="I678">
        <f>'High Impact User Data'!N38</f>
        <v>0</v>
      </c>
    </row>
    <row r="679" spans="1:9" x14ac:dyDescent="0.25">
      <c r="A679">
        <v>29</v>
      </c>
      <c r="B679" s="82">
        <v>-7</v>
      </c>
      <c r="C679">
        <f>'High Impact User Data'!Q38</f>
        <v>0</v>
      </c>
      <c r="G679">
        <v>29</v>
      </c>
      <c r="H679" s="82">
        <v>-7</v>
      </c>
      <c r="I679">
        <f>'High Impact User Data'!P38</f>
        <v>0</v>
      </c>
    </row>
    <row r="680" spans="1:9" x14ac:dyDescent="0.25">
      <c r="A680">
        <v>29</v>
      </c>
      <c r="B680" s="82">
        <v>-6</v>
      </c>
      <c r="C680">
        <f>'High Impact User Data'!S38</f>
        <v>0</v>
      </c>
      <c r="G680">
        <v>29</v>
      </c>
      <c r="H680" s="82">
        <v>-6</v>
      </c>
      <c r="I680">
        <f>'High Impact User Data'!R38</f>
        <v>0</v>
      </c>
    </row>
    <row r="681" spans="1:9" x14ac:dyDescent="0.25">
      <c r="A681">
        <v>29</v>
      </c>
      <c r="B681" s="82">
        <v>-5</v>
      </c>
      <c r="C681">
        <f>'High Impact User Data'!U38</f>
        <v>0</v>
      </c>
      <c r="G681">
        <v>29</v>
      </c>
      <c r="H681" s="82">
        <v>-5</v>
      </c>
      <c r="I681">
        <f>'High Impact User Data'!T38</f>
        <v>0</v>
      </c>
    </row>
    <row r="682" spans="1:9" x14ac:dyDescent="0.25">
      <c r="A682">
        <v>29</v>
      </c>
      <c r="B682" s="82">
        <v>-4</v>
      </c>
      <c r="C682">
        <f>'High Impact User Data'!W38</f>
        <v>0</v>
      </c>
      <c r="G682">
        <v>29</v>
      </c>
      <c r="H682" s="82">
        <v>-4</v>
      </c>
      <c r="I682">
        <f>'High Impact User Data'!V38</f>
        <v>0</v>
      </c>
    </row>
    <row r="683" spans="1:9" x14ac:dyDescent="0.25">
      <c r="A683">
        <v>29</v>
      </c>
      <c r="B683" s="82">
        <v>-3</v>
      </c>
      <c r="C683">
        <f>'High Impact User Data'!Y38</f>
        <v>0</v>
      </c>
      <c r="G683">
        <v>29</v>
      </c>
      <c r="H683" s="82">
        <v>-3</v>
      </c>
      <c r="I683">
        <f>'High Impact User Data'!X38</f>
        <v>0</v>
      </c>
    </row>
    <row r="684" spans="1:9" x14ac:dyDescent="0.25">
      <c r="A684">
        <v>29</v>
      </c>
      <c r="B684" s="82">
        <v>-2</v>
      </c>
      <c r="C684">
        <f>'High Impact User Data'!AA38</f>
        <v>0</v>
      </c>
      <c r="G684">
        <v>29</v>
      </c>
      <c r="H684" s="82">
        <v>-2</v>
      </c>
      <c r="I684">
        <f>'High Impact User Data'!Z38</f>
        <v>0</v>
      </c>
    </row>
    <row r="685" spans="1:9" x14ac:dyDescent="0.25">
      <c r="A685">
        <v>29</v>
      </c>
      <c r="B685" s="82">
        <v>-1</v>
      </c>
      <c r="C685">
        <f>'High Impact User Data'!AC38</f>
        <v>0</v>
      </c>
      <c r="G685">
        <v>29</v>
      </c>
      <c r="H685" s="82">
        <v>-1</v>
      </c>
      <c r="I685">
        <f>'High Impact User Data'!AB38</f>
        <v>0</v>
      </c>
    </row>
    <row r="686" spans="1:9" x14ac:dyDescent="0.25">
      <c r="A686">
        <v>29</v>
      </c>
      <c r="B686" s="82">
        <v>1</v>
      </c>
      <c r="C686">
        <f>'High Impact User Data'!AF38</f>
        <v>0</v>
      </c>
      <c r="G686">
        <v>29</v>
      </c>
      <c r="H686" s="82">
        <v>1</v>
      </c>
      <c r="I686">
        <f>'High Impact User Data'!AE38</f>
        <v>0</v>
      </c>
    </row>
    <row r="687" spans="1:9" x14ac:dyDescent="0.25">
      <c r="A687">
        <v>29</v>
      </c>
      <c r="B687" s="82">
        <v>2</v>
      </c>
      <c r="C687">
        <f>'High Impact User Data'!AH38</f>
        <v>0</v>
      </c>
      <c r="G687">
        <v>29</v>
      </c>
      <c r="H687" s="82">
        <v>2</v>
      </c>
      <c r="I687">
        <f>'High Impact User Data'!AG38</f>
        <v>0</v>
      </c>
    </row>
    <row r="688" spans="1:9" x14ac:dyDescent="0.25">
      <c r="A688">
        <v>29</v>
      </c>
      <c r="B688" s="82">
        <v>3</v>
      </c>
      <c r="C688">
        <f>'High Impact User Data'!AJ38</f>
        <v>0</v>
      </c>
      <c r="G688">
        <v>29</v>
      </c>
      <c r="H688" s="82">
        <v>3</v>
      </c>
      <c r="I688">
        <f>'High Impact User Data'!AI38</f>
        <v>0</v>
      </c>
    </row>
    <row r="689" spans="1:9" x14ac:dyDescent="0.25">
      <c r="A689">
        <v>29</v>
      </c>
      <c r="B689" s="82">
        <v>4</v>
      </c>
      <c r="C689">
        <f>'High Impact User Data'!AL38</f>
        <v>0</v>
      </c>
      <c r="G689">
        <v>29</v>
      </c>
      <c r="H689" s="82">
        <v>4</v>
      </c>
      <c r="I689">
        <f>'High Impact User Data'!AK38</f>
        <v>0</v>
      </c>
    </row>
    <row r="690" spans="1:9" x14ac:dyDescent="0.25">
      <c r="A690">
        <v>29</v>
      </c>
      <c r="B690" s="82">
        <v>5</v>
      </c>
      <c r="C690">
        <f>'High Impact User Data'!AN38</f>
        <v>0</v>
      </c>
      <c r="G690">
        <v>29</v>
      </c>
      <c r="H690" s="82">
        <v>5</v>
      </c>
      <c r="I690">
        <f>'High Impact User Data'!AM38</f>
        <v>0</v>
      </c>
    </row>
    <row r="691" spans="1:9" x14ac:dyDescent="0.25">
      <c r="A691">
        <v>29</v>
      </c>
      <c r="B691" s="82">
        <v>6</v>
      </c>
      <c r="C691">
        <f>'High Impact User Data'!AP38</f>
        <v>0</v>
      </c>
      <c r="G691">
        <v>29</v>
      </c>
      <c r="H691" s="82">
        <v>6</v>
      </c>
      <c r="I691">
        <f>'High Impact User Data'!AO38</f>
        <v>0</v>
      </c>
    </row>
    <row r="692" spans="1:9" x14ac:dyDescent="0.25">
      <c r="A692">
        <v>29</v>
      </c>
      <c r="B692" s="82">
        <v>7</v>
      </c>
      <c r="C692">
        <f>'High Impact User Data'!AR38</f>
        <v>0</v>
      </c>
      <c r="G692">
        <v>29</v>
      </c>
      <c r="H692" s="82">
        <v>7</v>
      </c>
      <c r="I692">
        <f>'High Impact User Data'!AQ38</f>
        <v>0</v>
      </c>
    </row>
    <row r="693" spans="1:9" x14ac:dyDescent="0.25">
      <c r="A693">
        <v>29</v>
      </c>
      <c r="B693" s="82">
        <v>8</v>
      </c>
      <c r="C693">
        <f>'High Impact User Data'!AT38</f>
        <v>0</v>
      </c>
      <c r="G693">
        <v>29</v>
      </c>
      <c r="H693" s="82">
        <v>8</v>
      </c>
      <c r="I693">
        <f>'High Impact User Data'!AS38</f>
        <v>0</v>
      </c>
    </row>
    <row r="694" spans="1:9" x14ac:dyDescent="0.25">
      <c r="A694">
        <v>29</v>
      </c>
      <c r="B694" s="82">
        <v>9</v>
      </c>
      <c r="C694">
        <f>'High Impact User Data'!AV38</f>
        <v>0</v>
      </c>
      <c r="G694">
        <v>29</v>
      </c>
      <c r="H694" s="82">
        <v>9</v>
      </c>
      <c r="I694">
        <f>'High Impact User Data'!AU38</f>
        <v>0</v>
      </c>
    </row>
    <row r="695" spans="1:9" x14ac:dyDescent="0.25">
      <c r="A695">
        <v>29</v>
      </c>
      <c r="B695" s="82">
        <v>10</v>
      </c>
      <c r="C695">
        <f>'High Impact User Data'!AX38</f>
        <v>0</v>
      </c>
      <c r="G695">
        <v>29</v>
      </c>
      <c r="H695" s="82">
        <v>10</v>
      </c>
      <c r="I695">
        <f>'High Impact User Data'!AW38</f>
        <v>0</v>
      </c>
    </row>
    <row r="696" spans="1:9" x14ac:dyDescent="0.25">
      <c r="A696">
        <v>29</v>
      </c>
      <c r="B696" s="82">
        <v>11</v>
      </c>
      <c r="C696">
        <f>'High Impact User Data'!AZ38</f>
        <v>0</v>
      </c>
      <c r="G696">
        <v>29</v>
      </c>
      <c r="H696" s="82">
        <v>11</v>
      </c>
      <c r="I696">
        <f>'High Impact User Data'!AY38</f>
        <v>0</v>
      </c>
    </row>
    <row r="697" spans="1:9" x14ac:dyDescent="0.25">
      <c r="A697">
        <v>29</v>
      </c>
      <c r="B697" s="82">
        <v>12</v>
      </c>
      <c r="C697">
        <f>'High Impact User Data'!BB38</f>
        <v>0</v>
      </c>
      <c r="G697">
        <v>29</v>
      </c>
      <c r="H697" s="82">
        <v>12</v>
      </c>
      <c r="I697">
        <f>'High Impact User Data'!BA38</f>
        <v>0</v>
      </c>
    </row>
    <row r="698" spans="1:9" x14ac:dyDescent="0.25">
      <c r="A698">
        <v>30</v>
      </c>
      <c r="B698" s="82">
        <v>-12</v>
      </c>
      <c r="C698">
        <f>'High Impact User Data'!G39</f>
        <v>0</v>
      </c>
      <c r="G698">
        <v>30</v>
      </c>
      <c r="H698" s="82">
        <v>-12</v>
      </c>
      <c r="I698">
        <f>'High Impact User Data'!F39</f>
        <v>0</v>
      </c>
    </row>
    <row r="699" spans="1:9" x14ac:dyDescent="0.25">
      <c r="A699">
        <v>30</v>
      </c>
      <c r="B699" s="82">
        <v>-11</v>
      </c>
      <c r="C699">
        <f>'High Impact User Data'!I39</f>
        <v>0</v>
      </c>
      <c r="G699">
        <v>30</v>
      </c>
      <c r="H699" s="82">
        <v>-11</v>
      </c>
      <c r="I699">
        <f>'High Impact User Data'!H39</f>
        <v>0</v>
      </c>
    </row>
    <row r="700" spans="1:9" x14ac:dyDescent="0.25">
      <c r="A700">
        <v>30</v>
      </c>
      <c r="B700" s="82">
        <v>-10</v>
      </c>
      <c r="C700">
        <f>'High Impact User Data'!K39</f>
        <v>0</v>
      </c>
      <c r="G700">
        <v>30</v>
      </c>
      <c r="H700" s="82">
        <v>-10</v>
      </c>
      <c r="I700">
        <f>'High Impact User Data'!J39</f>
        <v>0</v>
      </c>
    </row>
    <row r="701" spans="1:9" x14ac:dyDescent="0.25">
      <c r="A701">
        <v>30</v>
      </c>
      <c r="B701" s="82">
        <v>-9</v>
      </c>
      <c r="C701">
        <f>'High Impact User Data'!M39</f>
        <v>0</v>
      </c>
      <c r="G701">
        <v>30</v>
      </c>
      <c r="H701" s="82">
        <v>-9</v>
      </c>
      <c r="I701">
        <f>'High Impact User Data'!L39</f>
        <v>0</v>
      </c>
    </row>
    <row r="702" spans="1:9" x14ac:dyDescent="0.25">
      <c r="A702">
        <v>30</v>
      </c>
      <c r="B702" s="82">
        <v>-8</v>
      </c>
      <c r="C702">
        <f>'High Impact User Data'!O39</f>
        <v>0</v>
      </c>
      <c r="G702">
        <v>30</v>
      </c>
      <c r="H702" s="82">
        <v>-8</v>
      </c>
      <c r="I702">
        <f>'High Impact User Data'!N39</f>
        <v>0</v>
      </c>
    </row>
    <row r="703" spans="1:9" x14ac:dyDescent="0.25">
      <c r="A703">
        <v>30</v>
      </c>
      <c r="B703" s="82">
        <v>-7</v>
      </c>
      <c r="C703">
        <f>'High Impact User Data'!Q39</f>
        <v>0</v>
      </c>
      <c r="G703">
        <v>30</v>
      </c>
      <c r="H703" s="82">
        <v>-7</v>
      </c>
      <c r="I703">
        <f>'High Impact User Data'!P39</f>
        <v>0</v>
      </c>
    </row>
    <row r="704" spans="1:9" x14ac:dyDescent="0.25">
      <c r="A704">
        <v>30</v>
      </c>
      <c r="B704" s="82">
        <v>-6</v>
      </c>
      <c r="C704">
        <f>'High Impact User Data'!S39</f>
        <v>0</v>
      </c>
      <c r="G704">
        <v>30</v>
      </c>
      <c r="H704" s="82">
        <v>-6</v>
      </c>
      <c r="I704">
        <f>'High Impact User Data'!R39</f>
        <v>0</v>
      </c>
    </row>
    <row r="705" spans="1:9" x14ac:dyDescent="0.25">
      <c r="A705">
        <v>30</v>
      </c>
      <c r="B705" s="82">
        <v>-5</v>
      </c>
      <c r="C705">
        <f>'High Impact User Data'!U39</f>
        <v>0</v>
      </c>
      <c r="G705">
        <v>30</v>
      </c>
      <c r="H705" s="82">
        <v>-5</v>
      </c>
      <c r="I705">
        <f>'High Impact User Data'!T39</f>
        <v>0</v>
      </c>
    </row>
    <row r="706" spans="1:9" x14ac:dyDescent="0.25">
      <c r="A706">
        <v>30</v>
      </c>
      <c r="B706" s="82">
        <v>-4</v>
      </c>
      <c r="C706">
        <f>'High Impact User Data'!W39</f>
        <v>0</v>
      </c>
      <c r="G706">
        <v>30</v>
      </c>
      <c r="H706" s="82">
        <v>-4</v>
      </c>
      <c r="I706">
        <f>'High Impact User Data'!V39</f>
        <v>0</v>
      </c>
    </row>
    <row r="707" spans="1:9" x14ac:dyDescent="0.25">
      <c r="A707">
        <v>30</v>
      </c>
      <c r="B707" s="82">
        <v>-3</v>
      </c>
      <c r="C707">
        <f>'High Impact User Data'!Y39</f>
        <v>0</v>
      </c>
      <c r="G707">
        <v>30</v>
      </c>
      <c r="H707" s="82">
        <v>-3</v>
      </c>
      <c r="I707">
        <f>'High Impact User Data'!X39</f>
        <v>0</v>
      </c>
    </row>
    <row r="708" spans="1:9" x14ac:dyDescent="0.25">
      <c r="A708">
        <v>30</v>
      </c>
      <c r="B708" s="82">
        <v>-2</v>
      </c>
      <c r="C708">
        <f>'High Impact User Data'!AA39</f>
        <v>0</v>
      </c>
      <c r="G708">
        <v>30</v>
      </c>
      <c r="H708" s="82">
        <v>-2</v>
      </c>
      <c r="I708">
        <f>'High Impact User Data'!Z39</f>
        <v>0</v>
      </c>
    </row>
    <row r="709" spans="1:9" x14ac:dyDescent="0.25">
      <c r="A709">
        <v>30</v>
      </c>
      <c r="B709" s="82">
        <v>-1</v>
      </c>
      <c r="C709">
        <f>'High Impact User Data'!AC39</f>
        <v>0</v>
      </c>
      <c r="G709">
        <v>30</v>
      </c>
      <c r="H709" s="82">
        <v>-1</v>
      </c>
      <c r="I709">
        <f>'High Impact User Data'!AB39</f>
        <v>0</v>
      </c>
    </row>
    <row r="710" spans="1:9" x14ac:dyDescent="0.25">
      <c r="A710">
        <v>30</v>
      </c>
      <c r="B710" s="82">
        <v>1</v>
      </c>
      <c r="C710">
        <f>'High Impact User Data'!AF39</f>
        <v>0</v>
      </c>
      <c r="G710">
        <v>30</v>
      </c>
      <c r="H710" s="82">
        <v>1</v>
      </c>
      <c r="I710">
        <f>'High Impact User Data'!AE39</f>
        <v>0</v>
      </c>
    </row>
    <row r="711" spans="1:9" x14ac:dyDescent="0.25">
      <c r="A711">
        <v>30</v>
      </c>
      <c r="B711" s="82">
        <v>2</v>
      </c>
      <c r="C711">
        <f>'High Impact User Data'!AH39</f>
        <v>0</v>
      </c>
      <c r="G711">
        <v>30</v>
      </c>
      <c r="H711" s="82">
        <v>2</v>
      </c>
      <c r="I711">
        <f>'High Impact User Data'!AG39</f>
        <v>0</v>
      </c>
    </row>
    <row r="712" spans="1:9" x14ac:dyDescent="0.25">
      <c r="A712">
        <v>30</v>
      </c>
      <c r="B712" s="82">
        <v>3</v>
      </c>
      <c r="C712">
        <f>'High Impact User Data'!AJ39</f>
        <v>0</v>
      </c>
      <c r="G712">
        <v>30</v>
      </c>
      <c r="H712" s="82">
        <v>3</v>
      </c>
      <c r="I712">
        <f>'High Impact User Data'!AI39</f>
        <v>0</v>
      </c>
    </row>
    <row r="713" spans="1:9" x14ac:dyDescent="0.25">
      <c r="A713">
        <v>30</v>
      </c>
      <c r="B713" s="82">
        <v>4</v>
      </c>
      <c r="C713">
        <f>'High Impact User Data'!AL39</f>
        <v>0</v>
      </c>
      <c r="G713">
        <v>30</v>
      </c>
      <c r="H713" s="82">
        <v>4</v>
      </c>
      <c r="I713">
        <f>'High Impact User Data'!AK39</f>
        <v>0</v>
      </c>
    </row>
    <row r="714" spans="1:9" x14ac:dyDescent="0.25">
      <c r="A714">
        <v>30</v>
      </c>
      <c r="B714" s="82">
        <v>5</v>
      </c>
      <c r="C714">
        <f>'High Impact User Data'!AN39</f>
        <v>0</v>
      </c>
      <c r="G714">
        <v>30</v>
      </c>
      <c r="H714" s="82">
        <v>5</v>
      </c>
      <c r="I714">
        <f>'High Impact User Data'!AM39</f>
        <v>0</v>
      </c>
    </row>
    <row r="715" spans="1:9" x14ac:dyDescent="0.25">
      <c r="A715">
        <v>30</v>
      </c>
      <c r="B715" s="82">
        <v>6</v>
      </c>
      <c r="C715">
        <f>'High Impact User Data'!AP39</f>
        <v>0</v>
      </c>
      <c r="G715">
        <v>30</v>
      </c>
      <c r="H715" s="82">
        <v>6</v>
      </c>
      <c r="I715">
        <f>'High Impact User Data'!AO39</f>
        <v>0</v>
      </c>
    </row>
    <row r="716" spans="1:9" x14ac:dyDescent="0.25">
      <c r="A716">
        <v>30</v>
      </c>
      <c r="B716" s="82">
        <v>7</v>
      </c>
      <c r="C716">
        <f>'High Impact User Data'!AR39</f>
        <v>0</v>
      </c>
      <c r="G716">
        <v>30</v>
      </c>
      <c r="H716" s="82">
        <v>7</v>
      </c>
      <c r="I716">
        <f>'High Impact User Data'!AQ39</f>
        <v>0</v>
      </c>
    </row>
    <row r="717" spans="1:9" x14ac:dyDescent="0.25">
      <c r="A717">
        <v>30</v>
      </c>
      <c r="B717" s="82">
        <v>8</v>
      </c>
      <c r="C717">
        <f>'High Impact User Data'!AT39</f>
        <v>0</v>
      </c>
      <c r="G717">
        <v>30</v>
      </c>
      <c r="H717" s="82">
        <v>8</v>
      </c>
      <c r="I717">
        <f>'High Impact User Data'!AS39</f>
        <v>0</v>
      </c>
    </row>
    <row r="718" spans="1:9" x14ac:dyDescent="0.25">
      <c r="A718">
        <v>30</v>
      </c>
      <c r="B718" s="82">
        <v>9</v>
      </c>
      <c r="C718">
        <f>'High Impact User Data'!AV39</f>
        <v>0</v>
      </c>
      <c r="G718">
        <v>30</v>
      </c>
      <c r="H718" s="82">
        <v>9</v>
      </c>
      <c r="I718">
        <f>'High Impact User Data'!AU39</f>
        <v>0</v>
      </c>
    </row>
    <row r="719" spans="1:9" x14ac:dyDescent="0.25">
      <c r="A719">
        <v>30</v>
      </c>
      <c r="B719" s="82">
        <v>10</v>
      </c>
      <c r="C719">
        <f>'High Impact User Data'!AX39</f>
        <v>0</v>
      </c>
      <c r="G719">
        <v>30</v>
      </c>
      <c r="H719" s="82">
        <v>10</v>
      </c>
      <c r="I719">
        <f>'High Impact User Data'!AW39</f>
        <v>0</v>
      </c>
    </row>
    <row r="720" spans="1:9" x14ac:dyDescent="0.25">
      <c r="A720">
        <v>30</v>
      </c>
      <c r="B720" s="82">
        <v>11</v>
      </c>
      <c r="C720">
        <f>'High Impact User Data'!AZ39</f>
        <v>0</v>
      </c>
      <c r="G720">
        <v>30</v>
      </c>
      <c r="H720" s="82">
        <v>11</v>
      </c>
      <c r="I720">
        <f>'High Impact User Data'!AY39</f>
        <v>0</v>
      </c>
    </row>
    <row r="721" spans="1:9" x14ac:dyDescent="0.25">
      <c r="A721">
        <v>30</v>
      </c>
      <c r="B721" s="82">
        <v>12</v>
      </c>
      <c r="C721">
        <f>'High Impact User Data'!BB39</f>
        <v>0</v>
      </c>
      <c r="G721">
        <v>30</v>
      </c>
      <c r="H721" s="82">
        <v>12</v>
      </c>
      <c r="I721">
        <f>'High Impact User Data'!BA39</f>
        <v>0</v>
      </c>
    </row>
    <row r="722" spans="1:9" x14ac:dyDescent="0.25">
      <c r="A722">
        <v>31</v>
      </c>
      <c r="B722" s="82">
        <v>-12</v>
      </c>
      <c r="C722">
        <f>'High Impact User Data'!G40</f>
        <v>0</v>
      </c>
      <c r="G722">
        <v>31</v>
      </c>
      <c r="H722" s="82">
        <v>-12</v>
      </c>
      <c r="I722">
        <f>'High Impact User Data'!F40</f>
        <v>0</v>
      </c>
    </row>
    <row r="723" spans="1:9" x14ac:dyDescent="0.25">
      <c r="A723">
        <v>31</v>
      </c>
      <c r="B723" s="82">
        <v>-11</v>
      </c>
      <c r="C723">
        <f>'High Impact User Data'!I40</f>
        <v>0</v>
      </c>
      <c r="G723">
        <v>31</v>
      </c>
      <c r="H723" s="82">
        <v>-11</v>
      </c>
      <c r="I723">
        <f>'High Impact User Data'!H40</f>
        <v>0</v>
      </c>
    </row>
    <row r="724" spans="1:9" x14ac:dyDescent="0.25">
      <c r="A724">
        <v>31</v>
      </c>
      <c r="B724" s="82">
        <v>-10</v>
      </c>
      <c r="C724">
        <f>'High Impact User Data'!K40</f>
        <v>0</v>
      </c>
      <c r="G724">
        <v>31</v>
      </c>
      <c r="H724" s="82">
        <v>-10</v>
      </c>
      <c r="I724">
        <f>'High Impact User Data'!J40</f>
        <v>0</v>
      </c>
    </row>
    <row r="725" spans="1:9" x14ac:dyDescent="0.25">
      <c r="A725">
        <v>31</v>
      </c>
      <c r="B725" s="82">
        <v>-9</v>
      </c>
      <c r="C725">
        <f>'High Impact User Data'!M40</f>
        <v>0</v>
      </c>
      <c r="G725">
        <v>31</v>
      </c>
      <c r="H725" s="82">
        <v>-9</v>
      </c>
      <c r="I725">
        <f>'High Impact User Data'!L40</f>
        <v>0</v>
      </c>
    </row>
    <row r="726" spans="1:9" x14ac:dyDescent="0.25">
      <c r="A726">
        <v>31</v>
      </c>
      <c r="B726" s="82">
        <v>-8</v>
      </c>
      <c r="C726">
        <f>'High Impact User Data'!O40</f>
        <v>0</v>
      </c>
      <c r="G726">
        <v>31</v>
      </c>
      <c r="H726" s="82">
        <v>-8</v>
      </c>
      <c r="I726">
        <f>'High Impact User Data'!N40</f>
        <v>0</v>
      </c>
    </row>
    <row r="727" spans="1:9" x14ac:dyDescent="0.25">
      <c r="A727">
        <v>31</v>
      </c>
      <c r="B727" s="82">
        <v>-7</v>
      </c>
      <c r="C727">
        <f>'High Impact User Data'!Q40</f>
        <v>0</v>
      </c>
      <c r="G727">
        <v>31</v>
      </c>
      <c r="H727" s="82">
        <v>-7</v>
      </c>
      <c r="I727">
        <f>'High Impact User Data'!P40</f>
        <v>0</v>
      </c>
    </row>
    <row r="728" spans="1:9" x14ac:dyDescent="0.25">
      <c r="A728">
        <v>31</v>
      </c>
      <c r="B728" s="82">
        <v>-6</v>
      </c>
      <c r="C728">
        <f>'High Impact User Data'!S40</f>
        <v>0</v>
      </c>
      <c r="G728">
        <v>31</v>
      </c>
      <c r="H728" s="82">
        <v>-6</v>
      </c>
      <c r="I728">
        <f>'High Impact User Data'!R40</f>
        <v>0</v>
      </c>
    </row>
    <row r="729" spans="1:9" x14ac:dyDescent="0.25">
      <c r="A729">
        <v>31</v>
      </c>
      <c r="B729" s="82">
        <v>-5</v>
      </c>
      <c r="C729">
        <f>'High Impact User Data'!U40</f>
        <v>0</v>
      </c>
      <c r="G729">
        <v>31</v>
      </c>
      <c r="H729" s="82">
        <v>-5</v>
      </c>
      <c r="I729">
        <f>'High Impact User Data'!T40</f>
        <v>0</v>
      </c>
    </row>
    <row r="730" spans="1:9" x14ac:dyDescent="0.25">
      <c r="A730">
        <v>31</v>
      </c>
      <c r="B730" s="82">
        <v>-4</v>
      </c>
      <c r="C730">
        <f>'High Impact User Data'!W40</f>
        <v>0</v>
      </c>
      <c r="G730">
        <v>31</v>
      </c>
      <c r="H730" s="82">
        <v>-4</v>
      </c>
      <c r="I730">
        <f>'High Impact User Data'!V40</f>
        <v>0</v>
      </c>
    </row>
    <row r="731" spans="1:9" x14ac:dyDescent="0.25">
      <c r="A731">
        <v>31</v>
      </c>
      <c r="B731" s="82">
        <v>-3</v>
      </c>
      <c r="C731">
        <f>'High Impact User Data'!Y40</f>
        <v>0</v>
      </c>
      <c r="G731">
        <v>31</v>
      </c>
      <c r="H731" s="82">
        <v>-3</v>
      </c>
      <c r="I731">
        <f>'High Impact User Data'!X40</f>
        <v>0</v>
      </c>
    </row>
    <row r="732" spans="1:9" x14ac:dyDescent="0.25">
      <c r="A732">
        <v>31</v>
      </c>
      <c r="B732" s="82">
        <v>-2</v>
      </c>
      <c r="C732">
        <f>'High Impact User Data'!AA40</f>
        <v>0</v>
      </c>
      <c r="G732">
        <v>31</v>
      </c>
      <c r="H732" s="82">
        <v>-2</v>
      </c>
      <c r="I732">
        <f>'High Impact User Data'!Z40</f>
        <v>0</v>
      </c>
    </row>
    <row r="733" spans="1:9" x14ac:dyDescent="0.25">
      <c r="A733">
        <v>31</v>
      </c>
      <c r="B733" s="82">
        <v>-1</v>
      </c>
      <c r="C733">
        <f>'High Impact User Data'!AC40</f>
        <v>0</v>
      </c>
      <c r="G733">
        <v>31</v>
      </c>
      <c r="H733" s="82">
        <v>-1</v>
      </c>
      <c r="I733">
        <f>'High Impact User Data'!AB40</f>
        <v>0</v>
      </c>
    </row>
    <row r="734" spans="1:9" x14ac:dyDescent="0.25">
      <c r="A734">
        <v>31</v>
      </c>
      <c r="B734" s="82">
        <v>1</v>
      </c>
      <c r="C734">
        <f>'High Impact User Data'!AF40</f>
        <v>0</v>
      </c>
      <c r="G734">
        <v>31</v>
      </c>
      <c r="H734" s="82">
        <v>1</v>
      </c>
      <c r="I734">
        <f>'High Impact User Data'!AE40</f>
        <v>0</v>
      </c>
    </row>
    <row r="735" spans="1:9" x14ac:dyDescent="0.25">
      <c r="A735">
        <v>31</v>
      </c>
      <c r="B735" s="82">
        <v>2</v>
      </c>
      <c r="C735">
        <f>'High Impact User Data'!AH40</f>
        <v>0</v>
      </c>
      <c r="G735">
        <v>31</v>
      </c>
      <c r="H735" s="82">
        <v>2</v>
      </c>
      <c r="I735">
        <f>'High Impact User Data'!AG40</f>
        <v>0</v>
      </c>
    </row>
    <row r="736" spans="1:9" x14ac:dyDescent="0.25">
      <c r="A736">
        <v>31</v>
      </c>
      <c r="B736" s="82">
        <v>3</v>
      </c>
      <c r="C736">
        <f>'High Impact User Data'!AJ40</f>
        <v>0</v>
      </c>
      <c r="G736">
        <v>31</v>
      </c>
      <c r="H736" s="82">
        <v>3</v>
      </c>
      <c r="I736">
        <f>'High Impact User Data'!AI40</f>
        <v>0</v>
      </c>
    </row>
    <row r="737" spans="1:9" x14ac:dyDescent="0.25">
      <c r="A737">
        <v>31</v>
      </c>
      <c r="B737" s="82">
        <v>4</v>
      </c>
      <c r="C737">
        <f>'High Impact User Data'!AL40</f>
        <v>0</v>
      </c>
      <c r="G737">
        <v>31</v>
      </c>
      <c r="H737" s="82">
        <v>4</v>
      </c>
      <c r="I737">
        <f>'High Impact User Data'!AK40</f>
        <v>0</v>
      </c>
    </row>
    <row r="738" spans="1:9" x14ac:dyDescent="0.25">
      <c r="A738">
        <v>31</v>
      </c>
      <c r="B738" s="82">
        <v>5</v>
      </c>
      <c r="C738">
        <f>'High Impact User Data'!AN40</f>
        <v>0</v>
      </c>
      <c r="G738">
        <v>31</v>
      </c>
      <c r="H738" s="82">
        <v>5</v>
      </c>
      <c r="I738">
        <f>'High Impact User Data'!AM40</f>
        <v>0</v>
      </c>
    </row>
    <row r="739" spans="1:9" x14ac:dyDescent="0.25">
      <c r="A739">
        <v>31</v>
      </c>
      <c r="B739" s="82">
        <v>6</v>
      </c>
      <c r="C739">
        <f>'High Impact User Data'!AP40</f>
        <v>0</v>
      </c>
      <c r="G739">
        <v>31</v>
      </c>
      <c r="H739" s="82">
        <v>6</v>
      </c>
      <c r="I739">
        <f>'High Impact User Data'!AO40</f>
        <v>0</v>
      </c>
    </row>
    <row r="740" spans="1:9" x14ac:dyDescent="0.25">
      <c r="A740">
        <v>31</v>
      </c>
      <c r="B740" s="82">
        <v>7</v>
      </c>
      <c r="C740">
        <f>'High Impact User Data'!AR40</f>
        <v>0</v>
      </c>
      <c r="G740">
        <v>31</v>
      </c>
      <c r="H740" s="82">
        <v>7</v>
      </c>
      <c r="I740">
        <f>'High Impact User Data'!AQ40</f>
        <v>0</v>
      </c>
    </row>
    <row r="741" spans="1:9" x14ac:dyDescent="0.25">
      <c r="A741">
        <v>31</v>
      </c>
      <c r="B741" s="82">
        <v>8</v>
      </c>
      <c r="C741">
        <f>'High Impact User Data'!AT40</f>
        <v>0</v>
      </c>
      <c r="G741">
        <v>31</v>
      </c>
      <c r="H741" s="82">
        <v>8</v>
      </c>
      <c r="I741">
        <f>'High Impact User Data'!AS40</f>
        <v>0</v>
      </c>
    </row>
    <row r="742" spans="1:9" x14ac:dyDescent="0.25">
      <c r="A742">
        <v>31</v>
      </c>
      <c r="B742" s="82">
        <v>9</v>
      </c>
      <c r="C742">
        <f>'High Impact User Data'!AV40</f>
        <v>0</v>
      </c>
      <c r="G742">
        <v>31</v>
      </c>
      <c r="H742" s="82">
        <v>9</v>
      </c>
      <c r="I742">
        <f>'High Impact User Data'!AU40</f>
        <v>0</v>
      </c>
    </row>
    <row r="743" spans="1:9" x14ac:dyDescent="0.25">
      <c r="A743">
        <v>31</v>
      </c>
      <c r="B743" s="82">
        <v>10</v>
      </c>
      <c r="C743">
        <f>'High Impact User Data'!AX40</f>
        <v>0</v>
      </c>
      <c r="G743">
        <v>31</v>
      </c>
      <c r="H743" s="82">
        <v>10</v>
      </c>
      <c r="I743">
        <f>'High Impact User Data'!AW40</f>
        <v>0</v>
      </c>
    </row>
    <row r="744" spans="1:9" x14ac:dyDescent="0.25">
      <c r="A744">
        <v>31</v>
      </c>
      <c r="B744" s="82">
        <v>11</v>
      </c>
      <c r="C744">
        <f>'High Impact User Data'!AZ40</f>
        <v>0</v>
      </c>
      <c r="G744">
        <v>31</v>
      </c>
      <c r="H744" s="82">
        <v>11</v>
      </c>
      <c r="I744">
        <f>'High Impact User Data'!AY40</f>
        <v>0</v>
      </c>
    </row>
    <row r="745" spans="1:9" x14ac:dyDescent="0.25">
      <c r="A745">
        <v>31</v>
      </c>
      <c r="B745" s="82">
        <v>12</v>
      </c>
      <c r="C745">
        <f>'High Impact User Data'!BB40</f>
        <v>0</v>
      </c>
      <c r="G745">
        <v>31</v>
      </c>
      <c r="H745" s="82">
        <v>12</v>
      </c>
      <c r="I745">
        <f>'High Impact User Data'!BA40</f>
        <v>0</v>
      </c>
    </row>
    <row r="746" spans="1:9" x14ac:dyDescent="0.25">
      <c r="A746">
        <v>32</v>
      </c>
      <c r="B746" s="82">
        <v>-12</v>
      </c>
      <c r="C746">
        <f>'High Impact User Data'!G41</f>
        <v>0</v>
      </c>
      <c r="G746">
        <v>32</v>
      </c>
      <c r="H746" s="82">
        <v>-12</v>
      </c>
      <c r="I746">
        <f>'High Impact User Data'!F41</f>
        <v>0</v>
      </c>
    </row>
    <row r="747" spans="1:9" x14ac:dyDescent="0.25">
      <c r="A747">
        <v>32</v>
      </c>
      <c r="B747" s="82">
        <v>-11</v>
      </c>
      <c r="C747">
        <f>'High Impact User Data'!I41</f>
        <v>0</v>
      </c>
      <c r="G747">
        <v>32</v>
      </c>
      <c r="H747" s="82">
        <v>-11</v>
      </c>
      <c r="I747">
        <f>'High Impact User Data'!H41</f>
        <v>0</v>
      </c>
    </row>
    <row r="748" spans="1:9" x14ac:dyDescent="0.25">
      <c r="A748">
        <v>32</v>
      </c>
      <c r="B748" s="82">
        <v>-10</v>
      </c>
      <c r="C748">
        <f>'High Impact User Data'!K41</f>
        <v>0</v>
      </c>
      <c r="G748">
        <v>32</v>
      </c>
      <c r="H748" s="82">
        <v>-10</v>
      </c>
      <c r="I748">
        <f>'High Impact User Data'!J41</f>
        <v>0</v>
      </c>
    </row>
    <row r="749" spans="1:9" x14ac:dyDescent="0.25">
      <c r="A749">
        <v>32</v>
      </c>
      <c r="B749" s="82">
        <v>-9</v>
      </c>
      <c r="C749">
        <f>'High Impact User Data'!M41</f>
        <v>0</v>
      </c>
      <c r="G749">
        <v>32</v>
      </c>
      <c r="H749" s="82">
        <v>-9</v>
      </c>
      <c r="I749">
        <f>'High Impact User Data'!L41</f>
        <v>0</v>
      </c>
    </row>
    <row r="750" spans="1:9" x14ac:dyDescent="0.25">
      <c r="A750">
        <v>32</v>
      </c>
      <c r="B750" s="82">
        <v>-8</v>
      </c>
      <c r="C750">
        <f>'High Impact User Data'!O41</f>
        <v>0</v>
      </c>
      <c r="G750">
        <v>32</v>
      </c>
      <c r="H750" s="82">
        <v>-8</v>
      </c>
      <c r="I750">
        <f>'High Impact User Data'!N41</f>
        <v>0</v>
      </c>
    </row>
    <row r="751" spans="1:9" x14ac:dyDescent="0.25">
      <c r="A751">
        <v>32</v>
      </c>
      <c r="B751" s="82">
        <v>-7</v>
      </c>
      <c r="C751">
        <f>'High Impact User Data'!Q41</f>
        <v>0</v>
      </c>
      <c r="G751">
        <v>32</v>
      </c>
      <c r="H751" s="82">
        <v>-7</v>
      </c>
      <c r="I751">
        <f>'High Impact User Data'!P41</f>
        <v>0</v>
      </c>
    </row>
    <row r="752" spans="1:9" x14ac:dyDescent="0.25">
      <c r="A752">
        <v>32</v>
      </c>
      <c r="B752" s="82">
        <v>-6</v>
      </c>
      <c r="C752">
        <f>'High Impact User Data'!S41</f>
        <v>0</v>
      </c>
      <c r="G752">
        <v>32</v>
      </c>
      <c r="H752" s="82">
        <v>-6</v>
      </c>
      <c r="I752">
        <f>'High Impact User Data'!R41</f>
        <v>0</v>
      </c>
    </row>
    <row r="753" spans="1:9" x14ac:dyDescent="0.25">
      <c r="A753">
        <v>32</v>
      </c>
      <c r="B753" s="82">
        <v>-5</v>
      </c>
      <c r="C753">
        <f>'High Impact User Data'!U41</f>
        <v>0</v>
      </c>
      <c r="G753">
        <v>32</v>
      </c>
      <c r="H753" s="82">
        <v>-5</v>
      </c>
      <c r="I753">
        <f>'High Impact User Data'!T41</f>
        <v>0</v>
      </c>
    </row>
    <row r="754" spans="1:9" x14ac:dyDescent="0.25">
      <c r="A754">
        <v>32</v>
      </c>
      <c r="B754" s="82">
        <v>-4</v>
      </c>
      <c r="C754">
        <f>'High Impact User Data'!W41</f>
        <v>0</v>
      </c>
      <c r="G754">
        <v>32</v>
      </c>
      <c r="H754" s="82">
        <v>-4</v>
      </c>
      <c r="I754">
        <f>'High Impact User Data'!V41</f>
        <v>0</v>
      </c>
    </row>
    <row r="755" spans="1:9" x14ac:dyDescent="0.25">
      <c r="A755">
        <v>32</v>
      </c>
      <c r="B755" s="82">
        <v>-3</v>
      </c>
      <c r="C755">
        <f>'High Impact User Data'!Y41</f>
        <v>0</v>
      </c>
      <c r="G755">
        <v>32</v>
      </c>
      <c r="H755" s="82">
        <v>-3</v>
      </c>
      <c r="I755">
        <f>'High Impact User Data'!X41</f>
        <v>0</v>
      </c>
    </row>
    <row r="756" spans="1:9" x14ac:dyDescent="0.25">
      <c r="A756">
        <v>32</v>
      </c>
      <c r="B756" s="82">
        <v>-2</v>
      </c>
      <c r="C756">
        <f>'High Impact User Data'!AA41</f>
        <v>0</v>
      </c>
      <c r="G756">
        <v>32</v>
      </c>
      <c r="H756" s="82">
        <v>-2</v>
      </c>
      <c r="I756">
        <f>'High Impact User Data'!Z41</f>
        <v>0</v>
      </c>
    </row>
    <row r="757" spans="1:9" x14ac:dyDescent="0.25">
      <c r="A757">
        <v>32</v>
      </c>
      <c r="B757" s="82">
        <v>-1</v>
      </c>
      <c r="C757">
        <f>'High Impact User Data'!AC41</f>
        <v>0</v>
      </c>
      <c r="G757">
        <v>32</v>
      </c>
      <c r="H757" s="82">
        <v>-1</v>
      </c>
      <c r="I757">
        <f>'High Impact User Data'!AB41</f>
        <v>0</v>
      </c>
    </row>
    <row r="758" spans="1:9" x14ac:dyDescent="0.25">
      <c r="A758">
        <v>32</v>
      </c>
      <c r="B758" s="82">
        <v>1</v>
      </c>
      <c r="C758">
        <f>'High Impact User Data'!AF41</f>
        <v>0</v>
      </c>
      <c r="G758">
        <v>32</v>
      </c>
      <c r="H758" s="82">
        <v>1</v>
      </c>
      <c r="I758">
        <f>'High Impact User Data'!AE41</f>
        <v>0</v>
      </c>
    </row>
    <row r="759" spans="1:9" x14ac:dyDescent="0.25">
      <c r="A759">
        <v>32</v>
      </c>
      <c r="B759" s="82">
        <v>2</v>
      </c>
      <c r="C759">
        <f>'High Impact User Data'!AH41</f>
        <v>0</v>
      </c>
      <c r="G759">
        <v>32</v>
      </c>
      <c r="H759" s="82">
        <v>2</v>
      </c>
      <c r="I759">
        <f>'High Impact User Data'!AG41</f>
        <v>0</v>
      </c>
    </row>
    <row r="760" spans="1:9" x14ac:dyDescent="0.25">
      <c r="A760">
        <v>32</v>
      </c>
      <c r="B760" s="82">
        <v>3</v>
      </c>
      <c r="C760">
        <f>'High Impact User Data'!AJ41</f>
        <v>0</v>
      </c>
      <c r="G760">
        <v>32</v>
      </c>
      <c r="H760" s="82">
        <v>3</v>
      </c>
      <c r="I760">
        <f>'High Impact User Data'!AI41</f>
        <v>0</v>
      </c>
    </row>
    <row r="761" spans="1:9" x14ac:dyDescent="0.25">
      <c r="A761">
        <v>32</v>
      </c>
      <c r="B761" s="82">
        <v>4</v>
      </c>
      <c r="C761">
        <f>'High Impact User Data'!AL41</f>
        <v>0</v>
      </c>
      <c r="G761">
        <v>32</v>
      </c>
      <c r="H761" s="82">
        <v>4</v>
      </c>
      <c r="I761">
        <f>'High Impact User Data'!AK41</f>
        <v>0</v>
      </c>
    </row>
    <row r="762" spans="1:9" x14ac:dyDescent="0.25">
      <c r="A762">
        <v>32</v>
      </c>
      <c r="B762" s="82">
        <v>5</v>
      </c>
      <c r="C762">
        <f>'High Impact User Data'!AN41</f>
        <v>0</v>
      </c>
      <c r="G762">
        <v>32</v>
      </c>
      <c r="H762" s="82">
        <v>5</v>
      </c>
      <c r="I762">
        <f>'High Impact User Data'!AM41</f>
        <v>0</v>
      </c>
    </row>
    <row r="763" spans="1:9" x14ac:dyDescent="0.25">
      <c r="A763">
        <v>32</v>
      </c>
      <c r="B763" s="82">
        <v>6</v>
      </c>
      <c r="C763">
        <f>'High Impact User Data'!AP41</f>
        <v>0</v>
      </c>
      <c r="G763">
        <v>32</v>
      </c>
      <c r="H763" s="82">
        <v>6</v>
      </c>
      <c r="I763">
        <f>'High Impact User Data'!AO41</f>
        <v>0</v>
      </c>
    </row>
    <row r="764" spans="1:9" x14ac:dyDescent="0.25">
      <c r="A764">
        <v>32</v>
      </c>
      <c r="B764" s="82">
        <v>7</v>
      </c>
      <c r="C764">
        <f>'High Impact User Data'!AR41</f>
        <v>0</v>
      </c>
      <c r="G764">
        <v>32</v>
      </c>
      <c r="H764" s="82">
        <v>7</v>
      </c>
      <c r="I764">
        <f>'High Impact User Data'!AQ41</f>
        <v>0</v>
      </c>
    </row>
    <row r="765" spans="1:9" x14ac:dyDescent="0.25">
      <c r="A765">
        <v>32</v>
      </c>
      <c r="B765" s="82">
        <v>8</v>
      </c>
      <c r="C765">
        <f>'High Impact User Data'!AT41</f>
        <v>0</v>
      </c>
      <c r="G765">
        <v>32</v>
      </c>
      <c r="H765" s="82">
        <v>8</v>
      </c>
      <c r="I765">
        <f>'High Impact User Data'!AS41</f>
        <v>0</v>
      </c>
    </row>
    <row r="766" spans="1:9" x14ac:dyDescent="0.25">
      <c r="A766">
        <v>32</v>
      </c>
      <c r="B766" s="82">
        <v>9</v>
      </c>
      <c r="C766">
        <f>'High Impact User Data'!AV41</f>
        <v>0</v>
      </c>
      <c r="G766">
        <v>32</v>
      </c>
      <c r="H766" s="82">
        <v>9</v>
      </c>
      <c r="I766">
        <f>'High Impact User Data'!AU41</f>
        <v>0</v>
      </c>
    </row>
    <row r="767" spans="1:9" x14ac:dyDescent="0.25">
      <c r="A767">
        <v>32</v>
      </c>
      <c r="B767" s="82">
        <v>10</v>
      </c>
      <c r="C767">
        <f>'High Impact User Data'!AX41</f>
        <v>0</v>
      </c>
      <c r="G767">
        <v>32</v>
      </c>
      <c r="H767" s="82">
        <v>10</v>
      </c>
      <c r="I767">
        <f>'High Impact User Data'!AW41</f>
        <v>0</v>
      </c>
    </row>
    <row r="768" spans="1:9" x14ac:dyDescent="0.25">
      <c r="A768">
        <v>32</v>
      </c>
      <c r="B768" s="82">
        <v>11</v>
      </c>
      <c r="C768">
        <f>'High Impact User Data'!AZ41</f>
        <v>0</v>
      </c>
      <c r="G768">
        <v>32</v>
      </c>
      <c r="H768" s="82">
        <v>11</v>
      </c>
      <c r="I768">
        <f>'High Impact User Data'!AY41</f>
        <v>0</v>
      </c>
    </row>
    <row r="769" spans="1:9" x14ac:dyDescent="0.25">
      <c r="A769">
        <v>32</v>
      </c>
      <c r="B769" s="82">
        <v>12</v>
      </c>
      <c r="C769">
        <f>'High Impact User Data'!BB41</f>
        <v>0</v>
      </c>
      <c r="G769">
        <v>32</v>
      </c>
      <c r="H769" s="82">
        <v>12</v>
      </c>
      <c r="I769">
        <f>'High Impact User Data'!BA41</f>
        <v>0</v>
      </c>
    </row>
    <row r="770" spans="1:9" x14ac:dyDescent="0.25">
      <c r="A770">
        <v>33</v>
      </c>
      <c r="B770" s="82">
        <v>-12</v>
      </c>
      <c r="C770">
        <f>'High Impact User Data'!G42</f>
        <v>0</v>
      </c>
      <c r="G770">
        <v>33</v>
      </c>
      <c r="H770" s="82">
        <v>-12</v>
      </c>
      <c r="I770">
        <f>'High Impact User Data'!F42</f>
        <v>0</v>
      </c>
    </row>
    <row r="771" spans="1:9" x14ac:dyDescent="0.25">
      <c r="A771">
        <v>33</v>
      </c>
      <c r="B771" s="82">
        <v>-11</v>
      </c>
      <c r="C771">
        <f>'High Impact User Data'!I42</f>
        <v>0</v>
      </c>
      <c r="G771">
        <v>33</v>
      </c>
      <c r="H771" s="82">
        <v>-11</v>
      </c>
      <c r="I771">
        <f>'High Impact User Data'!H42</f>
        <v>0</v>
      </c>
    </row>
    <row r="772" spans="1:9" x14ac:dyDescent="0.25">
      <c r="A772">
        <v>33</v>
      </c>
      <c r="B772" s="82">
        <v>-10</v>
      </c>
      <c r="C772">
        <f>'High Impact User Data'!K42</f>
        <v>0</v>
      </c>
      <c r="G772">
        <v>33</v>
      </c>
      <c r="H772" s="82">
        <v>-10</v>
      </c>
      <c r="I772">
        <f>'High Impact User Data'!J42</f>
        <v>0</v>
      </c>
    </row>
    <row r="773" spans="1:9" x14ac:dyDescent="0.25">
      <c r="A773">
        <v>33</v>
      </c>
      <c r="B773" s="82">
        <v>-9</v>
      </c>
      <c r="C773">
        <f>'High Impact User Data'!M42</f>
        <v>0</v>
      </c>
      <c r="G773">
        <v>33</v>
      </c>
      <c r="H773" s="82">
        <v>-9</v>
      </c>
      <c r="I773">
        <f>'High Impact User Data'!L42</f>
        <v>0</v>
      </c>
    </row>
    <row r="774" spans="1:9" x14ac:dyDescent="0.25">
      <c r="A774">
        <v>33</v>
      </c>
      <c r="B774" s="82">
        <v>-8</v>
      </c>
      <c r="C774">
        <f>'High Impact User Data'!O42</f>
        <v>0</v>
      </c>
      <c r="G774">
        <v>33</v>
      </c>
      <c r="H774" s="82">
        <v>-8</v>
      </c>
      <c r="I774">
        <f>'High Impact User Data'!N42</f>
        <v>0</v>
      </c>
    </row>
    <row r="775" spans="1:9" x14ac:dyDescent="0.25">
      <c r="A775">
        <v>33</v>
      </c>
      <c r="B775" s="82">
        <v>-7</v>
      </c>
      <c r="C775">
        <f>'High Impact User Data'!Q42</f>
        <v>0</v>
      </c>
      <c r="G775">
        <v>33</v>
      </c>
      <c r="H775" s="82">
        <v>-7</v>
      </c>
      <c r="I775">
        <f>'High Impact User Data'!P42</f>
        <v>0</v>
      </c>
    </row>
    <row r="776" spans="1:9" x14ac:dyDescent="0.25">
      <c r="A776">
        <v>33</v>
      </c>
      <c r="B776" s="82">
        <v>-6</v>
      </c>
      <c r="C776">
        <f>'High Impact User Data'!S42</f>
        <v>0</v>
      </c>
      <c r="G776">
        <v>33</v>
      </c>
      <c r="H776" s="82">
        <v>-6</v>
      </c>
      <c r="I776">
        <f>'High Impact User Data'!R42</f>
        <v>0</v>
      </c>
    </row>
    <row r="777" spans="1:9" x14ac:dyDescent="0.25">
      <c r="A777">
        <v>33</v>
      </c>
      <c r="B777" s="82">
        <v>-5</v>
      </c>
      <c r="C777">
        <f>'High Impact User Data'!U42</f>
        <v>0</v>
      </c>
      <c r="G777">
        <v>33</v>
      </c>
      <c r="H777" s="82">
        <v>-5</v>
      </c>
      <c r="I777">
        <f>'High Impact User Data'!T42</f>
        <v>0</v>
      </c>
    </row>
    <row r="778" spans="1:9" x14ac:dyDescent="0.25">
      <c r="A778">
        <v>33</v>
      </c>
      <c r="B778" s="82">
        <v>-4</v>
      </c>
      <c r="C778">
        <f>'High Impact User Data'!W42</f>
        <v>0</v>
      </c>
      <c r="G778">
        <v>33</v>
      </c>
      <c r="H778" s="82">
        <v>-4</v>
      </c>
      <c r="I778">
        <f>'High Impact User Data'!V42</f>
        <v>0</v>
      </c>
    </row>
    <row r="779" spans="1:9" x14ac:dyDescent="0.25">
      <c r="A779">
        <v>33</v>
      </c>
      <c r="B779" s="82">
        <v>-3</v>
      </c>
      <c r="C779">
        <f>'High Impact User Data'!Y42</f>
        <v>0</v>
      </c>
      <c r="G779">
        <v>33</v>
      </c>
      <c r="H779" s="82">
        <v>-3</v>
      </c>
      <c r="I779">
        <f>'High Impact User Data'!X42</f>
        <v>0</v>
      </c>
    </row>
    <row r="780" spans="1:9" x14ac:dyDescent="0.25">
      <c r="A780">
        <v>33</v>
      </c>
      <c r="B780" s="82">
        <v>-2</v>
      </c>
      <c r="C780">
        <f>'High Impact User Data'!AA42</f>
        <v>0</v>
      </c>
      <c r="G780">
        <v>33</v>
      </c>
      <c r="H780" s="82">
        <v>-2</v>
      </c>
      <c r="I780">
        <f>'High Impact User Data'!Z42</f>
        <v>0</v>
      </c>
    </row>
    <row r="781" spans="1:9" x14ac:dyDescent="0.25">
      <c r="A781">
        <v>33</v>
      </c>
      <c r="B781" s="82">
        <v>-1</v>
      </c>
      <c r="C781">
        <f>'High Impact User Data'!AC42</f>
        <v>0</v>
      </c>
      <c r="G781">
        <v>33</v>
      </c>
      <c r="H781" s="82">
        <v>-1</v>
      </c>
      <c r="I781">
        <f>'High Impact User Data'!AB42</f>
        <v>0</v>
      </c>
    </row>
    <row r="782" spans="1:9" x14ac:dyDescent="0.25">
      <c r="A782">
        <v>33</v>
      </c>
      <c r="B782" s="82">
        <v>1</v>
      </c>
      <c r="C782">
        <f>'High Impact User Data'!AF42</f>
        <v>0</v>
      </c>
      <c r="G782">
        <v>33</v>
      </c>
      <c r="H782" s="82">
        <v>1</v>
      </c>
      <c r="I782">
        <f>'High Impact User Data'!AE42</f>
        <v>0</v>
      </c>
    </row>
    <row r="783" spans="1:9" x14ac:dyDescent="0.25">
      <c r="A783">
        <v>33</v>
      </c>
      <c r="B783" s="82">
        <v>2</v>
      </c>
      <c r="C783">
        <f>'High Impact User Data'!AH42</f>
        <v>0</v>
      </c>
      <c r="G783">
        <v>33</v>
      </c>
      <c r="H783" s="82">
        <v>2</v>
      </c>
      <c r="I783">
        <f>'High Impact User Data'!AG42</f>
        <v>0</v>
      </c>
    </row>
    <row r="784" spans="1:9" x14ac:dyDescent="0.25">
      <c r="A784">
        <v>33</v>
      </c>
      <c r="B784" s="82">
        <v>3</v>
      </c>
      <c r="C784">
        <f>'High Impact User Data'!AJ42</f>
        <v>0</v>
      </c>
      <c r="G784">
        <v>33</v>
      </c>
      <c r="H784" s="82">
        <v>3</v>
      </c>
      <c r="I784">
        <f>'High Impact User Data'!AI42</f>
        <v>0</v>
      </c>
    </row>
    <row r="785" spans="1:9" x14ac:dyDescent="0.25">
      <c r="A785">
        <v>33</v>
      </c>
      <c r="B785" s="82">
        <v>4</v>
      </c>
      <c r="C785">
        <f>'High Impact User Data'!AL42</f>
        <v>0</v>
      </c>
      <c r="G785">
        <v>33</v>
      </c>
      <c r="H785" s="82">
        <v>4</v>
      </c>
      <c r="I785">
        <f>'High Impact User Data'!AK42</f>
        <v>0</v>
      </c>
    </row>
    <row r="786" spans="1:9" x14ac:dyDescent="0.25">
      <c r="A786">
        <v>33</v>
      </c>
      <c r="B786" s="82">
        <v>5</v>
      </c>
      <c r="C786">
        <f>'High Impact User Data'!AN42</f>
        <v>0</v>
      </c>
      <c r="G786">
        <v>33</v>
      </c>
      <c r="H786" s="82">
        <v>5</v>
      </c>
      <c r="I786">
        <f>'High Impact User Data'!AM42</f>
        <v>0</v>
      </c>
    </row>
    <row r="787" spans="1:9" x14ac:dyDescent="0.25">
      <c r="A787">
        <v>33</v>
      </c>
      <c r="B787" s="82">
        <v>6</v>
      </c>
      <c r="C787">
        <f>'High Impact User Data'!AP42</f>
        <v>0</v>
      </c>
      <c r="G787">
        <v>33</v>
      </c>
      <c r="H787" s="82">
        <v>6</v>
      </c>
      <c r="I787">
        <f>'High Impact User Data'!AO42</f>
        <v>0</v>
      </c>
    </row>
    <row r="788" spans="1:9" x14ac:dyDescent="0.25">
      <c r="A788">
        <v>33</v>
      </c>
      <c r="B788" s="82">
        <v>7</v>
      </c>
      <c r="C788">
        <f>'High Impact User Data'!AR42</f>
        <v>0</v>
      </c>
      <c r="G788">
        <v>33</v>
      </c>
      <c r="H788" s="82">
        <v>7</v>
      </c>
      <c r="I788">
        <f>'High Impact User Data'!AQ42</f>
        <v>0</v>
      </c>
    </row>
    <row r="789" spans="1:9" x14ac:dyDescent="0.25">
      <c r="A789">
        <v>33</v>
      </c>
      <c r="B789" s="82">
        <v>8</v>
      </c>
      <c r="C789">
        <f>'High Impact User Data'!AT42</f>
        <v>0</v>
      </c>
      <c r="G789">
        <v>33</v>
      </c>
      <c r="H789" s="82">
        <v>8</v>
      </c>
      <c r="I789">
        <f>'High Impact User Data'!AS42</f>
        <v>0</v>
      </c>
    </row>
    <row r="790" spans="1:9" x14ac:dyDescent="0.25">
      <c r="A790">
        <v>33</v>
      </c>
      <c r="B790" s="82">
        <v>9</v>
      </c>
      <c r="C790">
        <f>'High Impact User Data'!AV42</f>
        <v>0</v>
      </c>
      <c r="G790">
        <v>33</v>
      </c>
      <c r="H790" s="82">
        <v>9</v>
      </c>
      <c r="I790">
        <f>'High Impact User Data'!AU42</f>
        <v>0</v>
      </c>
    </row>
    <row r="791" spans="1:9" x14ac:dyDescent="0.25">
      <c r="A791">
        <v>33</v>
      </c>
      <c r="B791" s="82">
        <v>10</v>
      </c>
      <c r="C791">
        <f>'High Impact User Data'!AX42</f>
        <v>0</v>
      </c>
      <c r="G791">
        <v>33</v>
      </c>
      <c r="H791" s="82">
        <v>10</v>
      </c>
      <c r="I791">
        <f>'High Impact User Data'!AW42</f>
        <v>0</v>
      </c>
    </row>
    <row r="792" spans="1:9" x14ac:dyDescent="0.25">
      <c r="A792">
        <v>33</v>
      </c>
      <c r="B792" s="82">
        <v>11</v>
      </c>
      <c r="C792">
        <f>'High Impact User Data'!AZ42</f>
        <v>0</v>
      </c>
      <c r="G792">
        <v>33</v>
      </c>
      <c r="H792" s="82">
        <v>11</v>
      </c>
      <c r="I792">
        <f>'High Impact User Data'!AY42</f>
        <v>0</v>
      </c>
    </row>
    <row r="793" spans="1:9" x14ac:dyDescent="0.25">
      <c r="A793">
        <v>33</v>
      </c>
      <c r="B793" s="82">
        <v>12</v>
      </c>
      <c r="C793">
        <f>'High Impact User Data'!BB42</f>
        <v>0</v>
      </c>
      <c r="G793">
        <v>33</v>
      </c>
      <c r="H793" s="82">
        <v>12</v>
      </c>
      <c r="I793">
        <f>'High Impact User Data'!BA42</f>
        <v>0</v>
      </c>
    </row>
    <row r="794" spans="1:9" x14ac:dyDescent="0.25">
      <c r="A794">
        <v>34</v>
      </c>
      <c r="B794" s="82">
        <v>-12</v>
      </c>
      <c r="C794">
        <f>'High Impact User Data'!G43</f>
        <v>0</v>
      </c>
      <c r="G794">
        <v>34</v>
      </c>
      <c r="H794" s="82">
        <v>-12</v>
      </c>
      <c r="I794">
        <f>'High Impact User Data'!F43</f>
        <v>0</v>
      </c>
    </row>
    <row r="795" spans="1:9" x14ac:dyDescent="0.25">
      <c r="A795">
        <v>34</v>
      </c>
      <c r="B795" s="82">
        <v>-11</v>
      </c>
      <c r="C795">
        <f>'High Impact User Data'!I43</f>
        <v>0</v>
      </c>
      <c r="G795">
        <v>34</v>
      </c>
      <c r="H795" s="82">
        <v>-11</v>
      </c>
      <c r="I795">
        <f>'High Impact User Data'!H43</f>
        <v>0</v>
      </c>
    </row>
    <row r="796" spans="1:9" x14ac:dyDescent="0.25">
      <c r="A796">
        <v>34</v>
      </c>
      <c r="B796" s="82">
        <v>-10</v>
      </c>
      <c r="C796">
        <f>'High Impact User Data'!K43</f>
        <v>0</v>
      </c>
      <c r="G796">
        <v>34</v>
      </c>
      <c r="H796" s="82">
        <v>-10</v>
      </c>
      <c r="I796">
        <f>'High Impact User Data'!J43</f>
        <v>0</v>
      </c>
    </row>
    <row r="797" spans="1:9" x14ac:dyDescent="0.25">
      <c r="A797">
        <v>34</v>
      </c>
      <c r="B797" s="82">
        <v>-9</v>
      </c>
      <c r="C797">
        <f>'High Impact User Data'!M43</f>
        <v>0</v>
      </c>
      <c r="G797">
        <v>34</v>
      </c>
      <c r="H797" s="82">
        <v>-9</v>
      </c>
      <c r="I797">
        <f>'High Impact User Data'!L43</f>
        <v>0</v>
      </c>
    </row>
    <row r="798" spans="1:9" x14ac:dyDescent="0.25">
      <c r="A798">
        <v>34</v>
      </c>
      <c r="B798" s="82">
        <v>-8</v>
      </c>
      <c r="C798">
        <f>'High Impact User Data'!O43</f>
        <v>0</v>
      </c>
      <c r="G798">
        <v>34</v>
      </c>
      <c r="H798" s="82">
        <v>-8</v>
      </c>
      <c r="I798">
        <f>'High Impact User Data'!N43</f>
        <v>0</v>
      </c>
    </row>
    <row r="799" spans="1:9" x14ac:dyDescent="0.25">
      <c r="A799">
        <v>34</v>
      </c>
      <c r="B799" s="82">
        <v>-7</v>
      </c>
      <c r="C799">
        <f>'High Impact User Data'!Q43</f>
        <v>0</v>
      </c>
      <c r="G799">
        <v>34</v>
      </c>
      <c r="H799" s="82">
        <v>-7</v>
      </c>
      <c r="I799">
        <f>'High Impact User Data'!P43</f>
        <v>0</v>
      </c>
    </row>
    <row r="800" spans="1:9" x14ac:dyDescent="0.25">
      <c r="A800">
        <v>34</v>
      </c>
      <c r="B800" s="82">
        <v>-6</v>
      </c>
      <c r="C800">
        <f>'High Impact User Data'!S43</f>
        <v>0</v>
      </c>
      <c r="G800">
        <v>34</v>
      </c>
      <c r="H800" s="82">
        <v>-6</v>
      </c>
      <c r="I800">
        <f>'High Impact User Data'!R43</f>
        <v>0</v>
      </c>
    </row>
    <row r="801" spans="1:9" x14ac:dyDescent="0.25">
      <c r="A801">
        <v>34</v>
      </c>
      <c r="B801" s="82">
        <v>-5</v>
      </c>
      <c r="C801">
        <f>'High Impact User Data'!U43</f>
        <v>0</v>
      </c>
      <c r="G801">
        <v>34</v>
      </c>
      <c r="H801" s="82">
        <v>-5</v>
      </c>
      <c r="I801">
        <f>'High Impact User Data'!T43</f>
        <v>0</v>
      </c>
    </row>
    <row r="802" spans="1:9" x14ac:dyDescent="0.25">
      <c r="A802">
        <v>34</v>
      </c>
      <c r="B802" s="82">
        <v>-4</v>
      </c>
      <c r="C802">
        <f>'High Impact User Data'!W43</f>
        <v>0</v>
      </c>
      <c r="G802">
        <v>34</v>
      </c>
      <c r="H802" s="82">
        <v>-4</v>
      </c>
      <c r="I802">
        <f>'High Impact User Data'!V43</f>
        <v>0</v>
      </c>
    </row>
    <row r="803" spans="1:9" x14ac:dyDescent="0.25">
      <c r="A803">
        <v>34</v>
      </c>
      <c r="B803" s="82">
        <v>-3</v>
      </c>
      <c r="C803">
        <f>'High Impact User Data'!Y43</f>
        <v>0</v>
      </c>
      <c r="G803">
        <v>34</v>
      </c>
      <c r="H803" s="82">
        <v>-3</v>
      </c>
      <c r="I803">
        <f>'High Impact User Data'!X43</f>
        <v>0</v>
      </c>
    </row>
    <row r="804" spans="1:9" x14ac:dyDescent="0.25">
      <c r="A804">
        <v>34</v>
      </c>
      <c r="B804" s="82">
        <v>-2</v>
      </c>
      <c r="C804">
        <f>'High Impact User Data'!AA43</f>
        <v>0</v>
      </c>
      <c r="G804">
        <v>34</v>
      </c>
      <c r="H804" s="82">
        <v>-2</v>
      </c>
      <c r="I804">
        <f>'High Impact User Data'!Z43</f>
        <v>0</v>
      </c>
    </row>
    <row r="805" spans="1:9" x14ac:dyDescent="0.25">
      <c r="A805">
        <v>34</v>
      </c>
      <c r="B805" s="82">
        <v>-1</v>
      </c>
      <c r="C805">
        <f>'High Impact User Data'!AC43</f>
        <v>0</v>
      </c>
      <c r="G805">
        <v>34</v>
      </c>
      <c r="H805" s="82">
        <v>-1</v>
      </c>
      <c r="I805">
        <f>'High Impact User Data'!AB43</f>
        <v>0</v>
      </c>
    </row>
    <row r="806" spans="1:9" x14ac:dyDescent="0.25">
      <c r="A806">
        <v>34</v>
      </c>
      <c r="B806" s="82">
        <v>1</v>
      </c>
      <c r="C806">
        <f>'High Impact User Data'!AF43</f>
        <v>0</v>
      </c>
      <c r="G806">
        <v>34</v>
      </c>
      <c r="H806" s="82">
        <v>1</v>
      </c>
      <c r="I806">
        <f>'High Impact User Data'!AE43</f>
        <v>0</v>
      </c>
    </row>
    <row r="807" spans="1:9" x14ac:dyDescent="0.25">
      <c r="A807">
        <v>34</v>
      </c>
      <c r="B807" s="82">
        <v>2</v>
      </c>
      <c r="C807">
        <f>'High Impact User Data'!AH43</f>
        <v>0</v>
      </c>
      <c r="G807">
        <v>34</v>
      </c>
      <c r="H807" s="82">
        <v>2</v>
      </c>
      <c r="I807">
        <f>'High Impact User Data'!AG43</f>
        <v>0</v>
      </c>
    </row>
    <row r="808" spans="1:9" x14ac:dyDescent="0.25">
      <c r="A808">
        <v>34</v>
      </c>
      <c r="B808" s="82">
        <v>3</v>
      </c>
      <c r="C808">
        <f>'High Impact User Data'!AJ43</f>
        <v>0</v>
      </c>
      <c r="G808">
        <v>34</v>
      </c>
      <c r="H808" s="82">
        <v>3</v>
      </c>
      <c r="I808">
        <f>'High Impact User Data'!AI43</f>
        <v>0</v>
      </c>
    </row>
    <row r="809" spans="1:9" x14ac:dyDescent="0.25">
      <c r="A809">
        <v>34</v>
      </c>
      <c r="B809" s="82">
        <v>4</v>
      </c>
      <c r="C809">
        <f>'High Impact User Data'!AL43</f>
        <v>0</v>
      </c>
      <c r="G809">
        <v>34</v>
      </c>
      <c r="H809" s="82">
        <v>4</v>
      </c>
      <c r="I809">
        <f>'High Impact User Data'!AK43</f>
        <v>0</v>
      </c>
    </row>
    <row r="810" spans="1:9" x14ac:dyDescent="0.25">
      <c r="A810">
        <v>34</v>
      </c>
      <c r="B810" s="82">
        <v>5</v>
      </c>
      <c r="C810">
        <f>'High Impact User Data'!AN43</f>
        <v>0</v>
      </c>
      <c r="G810">
        <v>34</v>
      </c>
      <c r="H810" s="82">
        <v>5</v>
      </c>
      <c r="I810">
        <f>'High Impact User Data'!AM43</f>
        <v>0</v>
      </c>
    </row>
    <row r="811" spans="1:9" x14ac:dyDescent="0.25">
      <c r="A811">
        <v>34</v>
      </c>
      <c r="B811" s="82">
        <v>6</v>
      </c>
      <c r="C811">
        <f>'High Impact User Data'!AP43</f>
        <v>0</v>
      </c>
      <c r="G811">
        <v>34</v>
      </c>
      <c r="H811" s="82">
        <v>6</v>
      </c>
      <c r="I811">
        <f>'High Impact User Data'!AO43</f>
        <v>0</v>
      </c>
    </row>
    <row r="812" spans="1:9" x14ac:dyDescent="0.25">
      <c r="A812">
        <v>34</v>
      </c>
      <c r="B812" s="82">
        <v>7</v>
      </c>
      <c r="C812">
        <f>'High Impact User Data'!AR43</f>
        <v>0</v>
      </c>
      <c r="G812">
        <v>34</v>
      </c>
      <c r="H812" s="82">
        <v>7</v>
      </c>
      <c r="I812">
        <f>'High Impact User Data'!AQ43</f>
        <v>0</v>
      </c>
    </row>
    <row r="813" spans="1:9" x14ac:dyDescent="0.25">
      <c r="A813">
        <v>34</v>
      </c>
      <c r="B813" s="82">
        <v>8</v>
      </c>
      <c r="C813">
        <f>'High Impact User Data'!AT43</f>
        <v>0</v>
      </c>
      <c r="G813">
        <v>34</v>
      </c>
      <c r="H813" s="82">
        <v>8</v>
      </c>
      <c r="I813">
        <f>'High Impact User Data'!AS43</f>
        <v>0</v>
      </c>
    </row>
    <row r="814" spans="1:9" x14ac:dyDescent="0.25">
      <c r="A814">
        <v>34</v>
      </c>
      <c r="B814" s="82">
        <v>9</v>
      </c>
      <c r="C814">
        <f>'High Impact User Data'!AV43</f>
        <v>0</v>
      </c>
      <c r="G814">
        <v>34</v>
      </c>
      <c r="H814" s="82">
        <v>9</v>
      </c>
      <c r="I814">
        <f>'High Impact User Data'!AU43</f>
        <v>0</v>
      </c>
    </row>
    <row r="815" spans="1:9" x14ac:dyDescent="0.25">
      <c r="A815">
        <v>34</v>
      </c>
      <c r="B815" s="82">
        <v>10</v>
      </c>
      <c r="C815">
        <f>'High Impact User Data'!AX43</f>
        <v>0</v>
      </c>
      <c r="G815">
        <v>34</v>
      </c>
      <c r="H815" s="82">
        <v>10</v>
      </c>
      <c r="I815">
        <f>'High Impact User Data'!AW43</f>
        <v>0</v>
      </c>
    </row>
    <row r="816" spans="1:9" x14ac:dyDescent="0.25">
      <c r="A816">
        <v>34</v>
      </c>
      <c r="B816" s="82">
        <v>11</v>
      </c>
      <c r="C816">
        <f>'High Impact User Data'!AZ43</f>
        <v>0</v>
      </c>
      <c r="G816">
        <v>34</v>
      </c>
      <c r="H816" s="82">
        <v>11</v>
      </c>
      <c r="I816">
        <f>'High Impact User Data'!AY43</f>
        <v>0</v>
      </c>
    </row>
    <row r="817" spans="1:9" x14ac:dyDescent="0.25">
      <c r="A817">
        <v>34</v>
      </c>
      <c r="B817" s="82">
        <v>12</v>
      </c>
      <c r="C817">
        <f>'High Impact User Data'!BB43</f>
        <v>0</v>
      </c>
      <c r="G817">
        <v>34</v>
      </c>
      <c r="H817" s="82">
        <v>12</v>
      </c>
      <c r="I817">
        <f>'High Impact User Data'!BA43</f>
        <v>0</v>
      </c>
    </row>
    <row r="818" spans="1:9" x14ac:dyDescent="0.25">
      <c r="A818">
        <v>35</v>
      </c>
      <c r="B818" s="82">
        <v>-12</v>
      </c>
      <c r="C818">
        <f>'High Impact User Data'!G44</f>
        <v>0</v>
      </c>
      <c r="G818">
        <v>35</v>
      </c>
      <c r="H818" s="82">
        <v>-12</v>
      </c>
      <c r="I818">
        <f>'High Impact User Data'!F44</f>
        <v>0</v>
      </c>
    </row>
    <row r="819" spans="1:9" x14ac:dyDescent="0.25">
      <c r="A819">
        <v>35</v>
      </c>
      <c r="B819" s="82">
        <v>-11</v>
      </c>
      <c r="C819">
        <f>'High Impact User Data'!I44</f>
        <v>0</v>
      </c>
      <c r="G819">
        <v>35</v>
      </c>
      <c r="H819" s="82">
        <v>-11</v>
      </c>
      <c r="I819">
        <f>'High Impact User Data'!H44</f>
        <v>0</v>
      </c>
    </row>
    <row r="820" spans="1:9" x14ac:dyDescent="0.25">
      <c r="A820">
        <v>35</v>
      </c>
      <c r="B820" s="82">
        <v>-10</v>
      </c>
      <c r="C820">
        <f>'High Impact User Data'!K44</f>
        <v>0</v>
      </c>
      <c r="G820">
        <v>35</v>
      </c>
      <c r="H820" s="82">
        <v>-10</v>
      </c>
      <c r="I820">
        <f>'High Impact User Data'!J44</f>
        <v>0</v>
      </c>
    </row>
    <row r="821" spans="1:9" x14ac:dyDescent="0.25">
      <c r="A821">
        <v>35</v>
      </c>
      <c r="B821" s="82">
        <v>-9</v>
      </c>
      <c r="C821">
        <f>'High Impact User Data'!M44</f>
        <v>0</v>
      </c>
      <c r="G821">
        <v>35</v>
      </c>
      <c r="H821" s="82">
        <v>-9</v>
      </c>
      <c r="I821">
        <f>'High Impact User Data'!L44</f>
        <v>0</v>
      </c>
    </row>
    <row r="822" spans="1:9" x14ac:dyDescent="0.25">
      <c r="A822">
        <v>35</v>
      </c>
      <c r="B822" s="82">
        <v>-8</v>
      </c>
      <c r="C822">
        <f>'High Impact User Data'!O44</f>
        <v>0</v>
      </c>
      <c r="G822">
        <v>35</v>
      </c>
      <c r="H822" s="82">
        <v>-8</v>
      </c>
      <c r="I822">
        <f>'High Impact User Data'!N44</f>
        <v>0</v>
      </c>
    </row>
    <row r="823" spans="1:9" x14ac:dyDescent="0.25">
      <c r="A823">
        <v>35</v>
      </c>
      <c r="B823" s="82">
        <v>-7</v>
      </c>
      <c r="C823">
        <f>'High Impact User Data'!Q44</f>
        <v>0</v>
      </c>
      <c r="G823">
        <v>35</v>
      </c>
      <c r="H823" s="82">
        <v>-7</v>
      </c>
      <c r="I823">
        <f>'High Impact User Data'!P44</f>
        <v>0</v>
      </c>
    </row>
    <row r="824" spans="1:9" x14ac:dyDescent="0.25">
      <c r="A824">
        <v>35</v>
      </c>
      <c r="B824" s="82">
        <v>-6</v>
      </c>
      <c r="C824">
        <f>'High Impact User Data'!S44</f>
        <v>0</v>
      </c>
      <c r="G824">
        <v>35</v>
      </c>
      <c r="H824" s="82">
        <v>-6</v>
      </c>
      <c r="I824">
        <f>'High Impact User Data'!R44</f>
        <v>0</v>
      </c>
    </row>
    <row r="825" spans="1:9" x14ac:dyDescent="0.25">
      <c r="A825">
        <v>35</v>
      </c>
      <c r="B825" s="82">
        <v>-5</v>
      </c>
      <c r="C825">
        <f>'High Impact User Data'!U44</f>
        <v>0</v>
      </c>
      <c r="G825">
        <v>35</v>
      </c>
      <c r="H825" s="82">
        <v>-5</v>
      </c>
      <c r="I825">
        <f>'High Impact User Data'!T44</f>
        <v>0</v>
      </c>
    </row>
    <row r="826" spans="1:9" x14ac:dyDescent="0.25">
      <c r="A826">
        <v>35</v>
      </c>
      <c r="B826" s="82">
        <v>-4</v>
      </c>
      <c r="C826">
        <f>'High Impact User Data'!W44</f>
        <v>0</v>
      </c>
      <c r="G826">
        <v>35</v>
      </c>
      <c r="H826" s="82">
        <v>-4</v>
      </c>
      <c r="I826">
        <f>'High Impact User Data'!V44</f>
        <v>0</v>
      </c>
    </row>
    <row r="827" spans="1:9" x14ac:dyDescent="0.25">
      <c r="A827">
        <v>35</v>
      </c>
      <c r="B827" s="82">
        <v>-3</v>
      </c>
      <c r="C827">
        <f>'High Impact User Data'!Y44</f>
        <v>0</v>
      </c>
      <c r="G827">
        <v>35</v>
      </c>
      <c r="H827" s="82">
        <v>-3</v>
      </c>
      <c r="I827">
        <f>'High Impact User Data'!X44</f>
        <v>0</v>
      </c>
    </row>
    <row r="828" spans="1:9" x14ac:dyDescent="0.25">
      <c r="A828">
        <v>35</v>
      </c>
      <c r="B828" s="82">
        <v>-2</v>
      </c>
      <c r="C828">
        <f>'High Impact User Data'!AA44</f>
        <v>0</v>
      </c>
      <c r="G828">
        <v>35</v>
      </c>
      <c r="H828" s="82">
        <v>-2</v>
      </c>
      <c r="I828">
        <f>'High Impact User Data'!Z44</f>
        <v>0</v>
      </c>
    </row>
    <row r="829" spans="1:9" x14ac:dyDescent="0.25">
      <c r="A829">
        <v>35</v>
      </c>
      <c r="B829" s="82">
        <v>-1</v>
      </c>
      <c r="C829">
        <f>'High Impact User Data'!AC44</f>
        <v>0</v>
      </c>
      <c r="G829">
        <v>35</v>
      </c>
      <c r="H829" s="82">
        <v>-1</v>
      </c>
      <c r="I829">
        <f>'High Impact User Data'!AB44</f>
        <v>0</v>
      </c>
    </row>
    <row r="830" spans="1:9" x14ac:dyDescent="0.25">
      <c r="A830">
        <v>35</v>
      </c>
      <c r="B830" s="82">
        <v>1</v>
      </c>
      <c r="C830">
        <f>'High Impact User Data'!AF44</f>
        <v>0</v>
      </c>
      <c r="G830">
        <v>35</v>
      </c>
      <c r="H830" s="82">
        <v>1</v>
      </c>
      <c r="I830">
        <f>'High Impact User Data'!AE44</f>
        <v>0</v>
      </c>
    </row>
    <row r="831" spans="1:9" x14ac:dyDescent="0.25">
      <c r="A831">
        <v>35</v>
      </c>
      <c r="B831" s="82">
        <v>2</v>
      </c>
      <c r="C831">
        <f>'High Impact User Data'!AH44</f>
        <v>0</v>
      </c>
      <c r="G831">
        <v>35</v>
      </c>
      <c r="H831" s="82">
        <v>2</v>
      </c>
      <c r="I831">
        <f>'High Impact User Data'!AG44</f>
        <v>0</v>
      </c>
    </row>
    <row r="832" spans="1:9" x14ac:dyDescent="0.25">
      <c r="A832">
        <v>35</v>
      </c>
      <c r="B832" s="82">
        <v>3</v>
      </c>
      <c r="C832">
        <f>'High Impact User Data'!AJ44</f>
        <v>0</v>
      </c>
      <c r="G832">
        <v>35</v>
      </c>
      <c r="H832" s="82">
        <v>3</v>
      </c>
      <c r="I832">
        <f>'High Impact User Data'!AI44</f>
        <v>0</v>
      </c>
    </row>
    <row r="833" spans="1:9" x14ac:dyDescent="0.25">
      <c r="A833">
        <v>35</v>
      </c>
      <c r="B833" s="82">
        <v>4</v>
      </c>
      <c r="C833">
        <f>'High Impact User Data'!AL44</f>
        <v>0</v>
      </c>
      <c r="G833">
        <v>35</v>
      </c>
      <c r="H833" s="82">
        <v>4</v>
      </c>
      <c r="I833">
        <f>'High Impact User Data'!AK44</f>
        <v>0</v>
      </c>
    </row>
    <row r="834" spans="1:9" x14ac:dyDescent="0.25">
      <c r="A834">
        <v>35</v>
      </c>
      <c r="B834" s="82">
        <v>5</v>
      </c>
      <c r="C834">
        <f>'High Impact User Data'!AN44</f>
        <v>0</v>
      </c>
      <c r="G834">
        <v>35</v>
      </c>
      <c r="H834" s="82">
        <v>5</v>
      </c>
      <c r="I834">
        <f>'High Impact User Data'!AM44</f>
        <v>0</v>
      </c>
    </row>
    <row r="835" spans="1:9" x14ac:dyDescent="0.25">
      <c r="A835">
        <v>35</v>
      </c>
      <c r="B835" s="82">
        <v>6</v>
      </c>
      <c r="C835">
        <f>'High Impact User Data'!AP44</f>
        <v>0</v>
      </c>
      <c r="G835">
        <v>35</v>
      </c>
      <c r="H835" s="82">
        <v>6</v>
      </c>
      <c r="I835">
        <f>'High Impact User Data'!AO44</f>
        <v>0</v>
      </c>
    </row>
    <row r="836" spans="1:9" x14ac:dyDescent="0.25">
      <c r="A836">
        <v>35</v>
      </c>
      <c r="B836" s="82">
        <v>7</v>
      </c>
      <c r="C836">
        <f>'High Impact User Data'!AR44</f>
        <v>0</v>
      </c>
      <c r="G836">
        <v>35</v>
      </c>
      <c r="H836" s="82">
        <v>7</v>
      </c>
      <c r="I836">
        <f>'High Impact User Data'!AQ44</f>
        <v>0</v>
      </c>
    </row>
    <row r="837" spans="1:9" x14ac:dyDescent="0.25">
      <c r="A837">
        <v>35</v>
      </c>
      <c r="B837" s="82">
        <v>8</v>
      </c>
      <c r="C837">
        <f>'High Impact User Data'!AT44</f>
        <v>0</v>
      </c>
      <c r="G837">
        <v>35</v>
      </c>
      <c r="H837" s="82">
        <v>8</v>
      </c>
      <c r="I837">
        <f>'High Impact User Data'!AS44</f>
        <v>0</v>
      </c>
    </row>
    <row r="838" spans="1:9" x14ac:dyDescent="0.25">
      <c r="A838">
        <v>35</v>
      </c>
      <c r="B838" s="82">
        <v>9</v>
      </c>
      <c r="C838">
        <f>'High Impact User Data'!AV44</f>
        <v>0</v>
      </c>
      <c r="G838">
        <v>35</v>
      </c>
      <c r="H838" s="82">
        <v>9</v>
      </c>
      <c r="I838">
        <f>'High Impact User Data'!AU44</f>
        <v>0</v>
      </c>
    </row>
    <row r="839" spans="1:9" x14ac:dyDescent="0.25">
      <c r="A839">
        <v>35</v>
      </c>
      <c r="B839" s="82">
        <v>10</v>
      </c>
      <c r="C839">
        <f>'High Impact User Data'!AX44</f>
        <v>0</v>
      </c>
      <c r="G839">
        <v>35</v>
      </c>
      <c r="H839" s="82">
        <v>10</v>
      </c>
      <c r="I839">
        <f>'High Impact User Data'!AW44</f>
        <v>0</v>
      </c>
    </row>
    <row r="840" spans="1:9" x14ac:dyDescent="0.25">
      <c r="A840">
        <v>35</v>
      </c>
      <c r="B840" s="82">
        <v>11</v>
      </c>
      <c r="C840">
        <f>'High Impact User Data'!AZ44</f>
        <v>0</v>
      </c>
      <c r="G840">
        <v>35</v>
      </c>
      <c r="H840" s="82">
        <v>11</v>
      </c>
      <c r="I840">
        <f>'High Impact User Data'!AY44</f>
        <v>0</v>
      </c>
    </row>
    <row r="841" spans="1:9" x14ac:dyDescent="0.25">
      <c r="A841">
        <v>35</v>
      </c>
      <c r="B841" s="82">
        <v>12</v>
      </c>
      <c r="C841">
        <f>'High Impact User Data'!BB44</f>
        <v>0</v>
      </c>
      <c r="G841">
        <v>35</v>
      </c>
      <c r="H841" s="82">
        <v>12</v>
      </c>
      <c r="I841">
        <f>'High Impact User Data'!BA44</f>
        <v>0</v>
      </c>
    </row>
    <row r="842" spans="1:9" x14ac:dyDescent="0.25">
      <c r="H842" s="82"/>
    </row>
    <row r="843" spans="1:9" x14ac:dyDescent="0.25">
      <c r="H843" s="82"/>
    </row>
    <row r="844" spans="1:9" x14ac:dyDescent="0.25">
      <c r="H844" s="82"/>
    </row>
    <row r="845" spans="1:9" x14ac:dyDescent="0.25">
      <c r="H845" s="82"/>
    </row>
    <row r="846" spans="1:9" x14ac:dyDescent="0.25">
      <c r="H846" s="82"/>
    </row>
    <row r="847" spans="1:9" x14ac:dyDescent="0.25">
      <c r="H847" s="82"/>
    </row>
    <row r="848" spans="1:9" x14ac:dyDescent="0.25">
      <c r="H848" s="82"/>
    </row>
    <row r="849" spans="8:8" x14ac:dyDescent="0.25">
      <c r="H849" s="82"/>
    </row>
    <row r="850" spans="8:8" x14ac:dyDescent="0.25">
      <c r="H850" s="82"/>
    </row>
    <row r="851" spans="8:8" x14ac:dyDescent="0.25">
      <c r="H851" s="82"/>
    </row>
    <row r="852" spans="8:8" x14ac:dyDescent="0.25">
      <c r="H852" s="82"/>
    </row>
    <row r="853" spans="8:8" x14ac:dyDescent="0.25">
      <c r="H853" s="82"/>
    </row>
    <row r="854" spans="8:8" x14ac:dyDescent="0.25">
      <c r="H854" s="82"/>
    </row>
    <row r="855" spans="8:8" x14ac:dyDescent="0.25">
      <c r="H855" s="82"/>
    </row>
    <row r="856" spans="8:8" x14ac:dyDescent="0.25">
      <c r="H856" s="82"/>
    </row>
    <row r="857" spans="8:8" x14ac:dyDescent="0.25">
      <c r="H857" s="82"/>
    </row>
    <row r="858" spans="8:8" x14ac:dyDescent="0.25">
      <c r="H858" s="82"/>
    </row>
    <row r="859" spans="8:8" x14ac:dyDescent="0.25">
      <c r="H859" s="82"/>
    </row>
    <row r="860" spans="8:8" x14ac:dyDescent="0.25">
      <c r="H860" s="82"/>
    </row>
    <row r="861" spans="8:8" x14ac:dyDescent="0.25">
      <c r="H861" s="82"/>
    </row>
    <row r="862" spans="8:8" x14ac:dyDescent="0.25">
      <c r="H862" s="82"/>
    </row>
    <row r="863" spans="8:8" x14ac:dyDescent="0.25">
      <c r="H863" s="82"/>
    </row>
    <row r="864" spans="8:8" x14ac:dyDescent="0.25">
      <c r="H864" s="82"/>
    </row>
    <row r="865" spans="8:8" x14ac:dyDescent="0.25">
      <c r="H865" s="82"/>
    </row>
    <row r="866" spans="8:8" x14ac:dyDescent="0.25">
      <c r="H866" s="82"/>
    </row>
    <row r="867" spans="8:8" x14ac:dyDescent="0.25">
      <c r="H867" s="82"/>
    </row>
    <row r="868" spans="8:8" x14ac:dyDescent="0.25">
      <c r="H868" s="82"/>
    </row>
    <row r="869" spans="8:8" x14ac:dyDescent="0.25">
      <c r="H869" s="82"/>
    </row>
    <row r="870" spans="8:8" x14ac:dyDescent="0.25">
      <c r="H870" s="82"/>
    </row>
    <row r="871" spans="8:8" x14ac:dyDescent="0.25">
      <c r="H871" s="82"/>
    </row>
    <row r="872" spans="8:8" x14ac:dyDescent="0.25">
      <c r="H872" s="82"/>
    </row>
    <row r="873" spans="8:8" x14ac:dyDescent="0.25">
      <c r="H873" s="82"/>
    </row>
    <row r="874" spans="8:8" x14ac:dyDescent="0.25">
      <c r="H874" s="82"/>
    </row>
    <row r="875" spans="8:8" x14ac:dyDescent="0.25">
      <c r="H875" s="82"/>
    </row>
    <row r="876" spans="8:8" x14ac:dyDescent="0.25">
      <c r="H876" s="82"/>
    </row>
    <row r="877" spans="8:8" x14ac:dyDescent="0.25">
      <c r="H877" s="82"/>
    </row>
    <row r="878" spans="8:8" x14ac:dyDescent="0.25">
      <c r="H878" s="82"/>
    </row>
    <row r="879" spans="8:8" x14ac:dyDescent="0.25">
      <c r="H879" s="82"/>
    </row>
    <row r="880" spans="8:8" x14ac:dyDescent="0.25">
      <c r="H880" s="82"/>
    </row>
    <row r="881" spans="8:8" x14ac:dyDescent="0.25">
      <c r="H881" s="82"/>
    </row>
    <row r="882" spans="8:8" x14ac:dyDescent="0.25">
      <c r="H882" s="82"/>
    </row>
    <row r="883" spans="8:8" x14ac:dyDescent="0.25">
      <c r="H883" s="82"/>
    </row>
    <row r="884" spans="8:8" x14ac:dyDescent="0.25">
      <c r="H884" s="82"/>
    </row>
    <row r="885" spans="8:8" x14ac:dyDescent="0.25">
      <c r="H885" s="82"/>
    </row>
    <row r="886" spans="8:8" x14ac:dyDescent="0.25">
      <c r="H886" s="82"/>
    </row>
    <row r="887" spans="8:8" x14ac:dyDescent="0.25">
      <c r="H887" s="82"/>
    </row>
    <row r="888" spans="8:8" x14ac:dyDescent="0.25">
      <c r="H888" s="82"/>
    </row>
    <row r="889" spans="8:8" x14ac:dyDescent="0.25">
      <c r="H889" s="82"/>
    </row>
    <row r="890" spans="8:8" x14ac:dyDescent="0.25">
      <c r="H890" s="82"/>
    </row>
    <row r="891" spans="8:8" x14ac:dyDescent="0.25">
      <c r="H891" s="82"/>
    </row>
    <row r="892" spans="8:8" x14ac:dyDescent="0.25">
      <c r="H892" s="82"/>
    </row>
    <row r="893" spans="8:8" x14ac:dyDescent="0.25">
      <c r="H893" s="82"/>
    </row>
    <row r="894" spans="8:8" x14ac:dyDescent="0.25">
      <c r="H894" s="82"/>
    </row>
    <row r="895" spans="8:8" x14ac:dyDescent="0.25">
      <c r="H895" s="82"/>
    </row>
    <row r="896" spans="8:8" x14ac:dyDescent="0.25">
      <c r="H896" s="82"/>
    </row>
    <row r="897" spans="8:8" x14ac:dyDescent="0.25">
      <c r="H897" s="82"/>
    </row>
    <row r="898" spans="8:8" x14ac:dyDescent="0.25">
      <c r="H898" s="82"/>
    </row>
    <row r="899" spans="8:8" x14ac:dyDescent="0.25">
      <c r="H899" s="82"/>
    </row>
    <row r="900" spans="8:8" x14ac:dyDescent="0.25">
      <c r="H900" s="82"/>
    </row>
    <row r="901" spans="8:8" x14ac:dyDescent="0.25">
      <c r="H901" s="82"/>
    </row>
    <row r="902" spans="8:8" x14ac:dyDescent="0.25">
      <c r="H902" s="82"/>
    </row>
    <row r="903" spans="8:8" x14ac:dyDescent="0.25">
      <c r="H903" s="82"/>
    </row>
    <row r="904" spans="8:8" x14ac:dyDescent="0.25">
      <c r="H904" s="82"/>
    </row>
    <row r="905" spans="8:8" x14ac:dyDescent="0.25">
      <c r="H905" s="82"/>
    </row>
    <row r="906" spans="8:8" x14ac:dyDescent="0.25">
      <c r="H906" s="82"/>
    </row>
    <row r="907" spans="8:8" x14ac:dyDescent="0.25">
      <c r="H907" s="82"/>
    </row>
    <row r="908" spans="8:8" x14ac:dyDescent="0.25">
      <c r="H908" s="82"/>
    </row>
    <row r="909" spans="8:8" x14ac:dyDescent="0.25">
      <c r="H909" s="82"/>
    </row>
    <row r="910" spans="8:8" x14ac:dyDescent="0.25">
      <c r="H910" s="82"/>
    </row>
    <row r="911" spans="8:8" x14ac:dyDescent="0.25">
      <c r="H911" s="82"/>
    </row>
    <row r="912" spans="8:8" x14ac:dyDescent="0.25">
      <c r="H912" s="82"/>
    </row>
    <row r="913" spans="8:8" x14ac:dyDescent="0.25">
      <c r="H913" s="82"/>
    </row>
    <row r="914" spans="8:8" x14ac:dyDescent="0.25">
      <c r="H914" s="82"/>
    </row>
    <row r="915" spans="8:8" x14ac:dyDescent="0.25">
      <c r="H915" s="82"/>
    </row>
    <row r="916" spans="8:8" x14ac:dyDescent="0.25">
      <c r="H916" s="82"/>
    </row>
    <row r="917" spans="8:8" x14ac:dyDescent="0.25">
      <c r="H917" s="82"/>
    </row>
    <row r="918" spans="8:8" x14ac:dyDescent="0.25">
      <c r="H918" s="82"/>
    </row>
    <row r="919" spans="8:8" x14ac:dyDescent="0.25">
      <c r="H919" s="82"/>
    </row>
    <row r="920" spans="8:8" x14ac:dyDescent="0.25">
      <c r="H920" s="82"/>
    </row>
    <row r="921" spans="8:8" x14ac:dyDescent="0.25">
      <c r="H921" s="82"/>
    </row>
    <row r="922" spans="8:8" x14ac:dyDescent="0.25">
      <c r="H922" s="82"/>
    </row>
    <row r="923" spans="8:8" x14ac:dyDescent="0.25">
      <c r="H923" s="82"/>
    </row>
    <row r="924" spans="8:8" x14ac:dyDescent="0.25">
      <c r="H924" s="82"/>
    </row>
    <row r="925" spans="8:8" x14ac:dyDescent="0.25">
      <c r="H925" s="82"/>
    </row>
    <row r="926" spans="8:8" x14ac:dyDescent="0.25">
      <c r="H926" s="82"/>
    </row>
    <row r="927" spans="8:8" x14ac:dyDescent="0.25">
      <c r="H927" s="82"/>
    </row>
    <row r="928" spans="8:8" x14ac:dyDescent="0.25">
      <c r="H928" s="82"/>
    </row>
    <row r="929" spans="8:8" x14ac:dyDescent="0.25">
      <c r="H929" s="82"/>
    </row>
    <row r="930" spans="8:8" x14ac:dyDescent="0.25">
      <c r="H930" s="82"/>
    </row>
    <row r="931" spans="8:8" x14ac:dyDescent="0.25">
      <c r="H931" s="82"/>
    </row>
    <row r="932" spans="8:8" x14ac:dyDescent="0.25">
      <c r="H932" s="82"/>
    </row>
    <row r="933" spans="8:8" x14ac:dyDescent="0.25">
      <c r="H933" s="82"/>
    </row>
    <row r="934" spans="8:8" x14ac:dyDescent="0.25">
      <c r="H934" s="82"/>
    </row>
    <row r="935" spans="8:8" x14ac:dyDescent="0.25">
      <c r="H935" s="82"/>
    </row>
    <row r="936" spans="8:8" x14ac:dyDescent="0.25">
      <c r="H936" s="82"/>
    </row>
    <row r="937" spans="8:8" x14ac:dyDescent="0.25">
      <c r="H937" s="82"/>
    </row>
    <row r="938" spans="8:8" x14ac:dyDescent="0.25">
      <c r="H938" s="82"/>
    </row>
    <row r="939" spans="8:8" x14ac:dyDescent="0.25">
      <c r="H939" s="82"/>
    </row>
    <row r="940" spans="8:8" x14ac:dyDescent="0.25">
      <c r="H940" s="82"/>
    </row>
    <row r="941" spans="8:8" x14ac:dyDescent="0.25">
      <c r="H941" s="82"/>
    </row>
    <row r="942" spans="8:8" x14ac:dyDescent="0.25">
      <c r="H942" s="82"/>
    </row>
    <row r="943" spans="8:8" x14ac:dyDescent="0.25">
      <c r="H943" s="82"/>
    </row>
    <row r="944" spans="8:8" x14ac:dyDescent="0.25">
      <c r="H944" s="82"/>
    </row>
    <row r="945" spans="8:8" x14ac:dyDescent="0.25">
      <c r="H945" s="82"/>
    </row>
    <row r="946" spans="8:8" x14ac:dyDescent="0.25">
      <c r="H946" s="82"/>
    </row>
    <row r="947" spans="8:8" x14ac:dyDescent="0.25">
      <c r="H947" s="82"/>
    </row>
    <row r="948" spans="8:8" x14ac:dyDescent="0.25">
      <c r="H948" s="82"/>
    </row>
    <row r="949" spans="8:8" x14ac:dyDescent="0.25">
      <c r="H949" s="82"/>
    </row>
    <row r="950" spans="8:8" x14ac:dyDescent="0.25">
      <c r="H950" s="82"/>
    </row>
    <row r="951" spans="8:8" x14ac:dyDescent="0.25">
      <c r="H951" s="82"/>
    </row>
    <row r="952" spans="8:8" x14ac:dyDescent="0.25">
      <c r="H952" s="82"/>
    </row>
    <row r="953" spans="8:8" x14ac:dyDescent="0.25">
      <c r="H953" s="82"/>
    </row>
    <row r="954" spans="8:8" x14ac:dyDescent="0.25">
      <c r="H954" s="82"/>
    </row>
    <row r="955" spans="8:8" x14ac:dyDescent="0.25">
      <c r="H955" s="82"/>
    </row>
    <row r="956" spans="8:8" x14ac:dyDescent="0.25">
      <c r="H956" s="82"/>
    </row>
    <row r="957" spans="8:8" x14ac:dyDescent="0.25">
      <c r="H957" s="82"/>
    </row>
    <row r="958" spans="8:8" x14ac:dyDescent="0.25">
      <c r="H958" s="82"/>
    </row>
    <row r="959" spans="8:8" x14ac:dyDescent="0.25">
      <c r="H959" s="82"/>
    </row>
    <row r="960" spans="8:8" x14ac:dyDescent="0.25">
      <c r="H960" s="82"/>
    </row>
    <row r="961" spans="8:8" x14ac:dyDescent="0.25">
      <c r="H961" s="82"/>
    </row>
    <row r="962" spans="8:8" x14ac:dyDescent="0.25">
      <c r="H962" s="82"/>
    </row>
    <row r="963" spans="8:8" x14ac:dyDescent="0.25">
      <c r="H963" s="82"/>
    </row>
    <row r="964" spans="8:8" x14ac:dyDescent="0.25">
      <c r="H964" s="82"/>
    </row>
    <row r="965" spans="8:8" x14ac:dyDescent="0.25">
      <c r="H965" s="82"/>
    </row>
    <row r="966" spans="8:8" x14ac:dyDescent="0.25">
      <c r="H966" s="82"/>
    </row>
    <row r="967" spans="8:8" x14ac:dyDescent="0.25">
      <c r="H967" s="82"/>
    </row>
    <row r="968" spans="8:8" x14ac:dyDescent="0.25">
      <c r="H968" s="82"/>
    </row>
    <row r="969" spans="8:8" x14ac:dyDescent="0.25">
      <c r="H969" s="82"/>
    </row>
    <row r="970" spans="8:8" x14ac:dyDescent="0.25">
      <c r="H970" s="82"/>
    </row>
    <row r="971" spans="8:8" x14ac:dyDescent="0.25">
      <c r="H971" s="82"/>
    </row>
    <row r="972" spans="8:8" x14ac:dyDescent="0.25">
      <c r="H972" s="82"/>
    </row>
    <row r="973" spans="8:8" x14ac:dyDescent="0.25">
      <c r="H973" s="82"/>
    </row>
    <row r="974" spans="8:8" x14ac:dyDescent="0.25">
      <c r="H974" s="82"/>
    </row>
    <row r="975" spans="8:8" x14ac:dyDescent="0.25">
      <c r="H975" s="82"/>
    </row>
    <row r="976" spans="8:8" x14ac:dyDescent="0.25">
      <c r="H976" s="82"/>
    </row>
    <row r="977" spans="8:8" x14ac:dyDescent="0.25">
      <c r="H977" s="82"/>
    </row>
    <row r="978" spans="8:8" x14ac:dyDescent="0.25">
      <c r="H978" s="82"/>
    </row>
    <row r="979" spans="8:8" x14ac:dyDescent="0.25">
      <c r="H979" s="82"/>
    </row>
    <row r="980" spans="8:8" x14ac:dyDescent="0.25">
      <c r="H980" s="82"/>
    </row>
    <row r="981" spans="8:8" x14ac:dyDescent="0.25">
      <c r="H981" s="82"/>
    </row>
    <row r="982" spans="8:8" x14ac:dyDescent="0.25">
      <c r="H982" s="82"/>
    </row>
    <row r="983" spans="8:8" x14ac:dyDescent="0.25">
      <c r="H983" s="82"/>
    </row>
    <row r="984" spans="8:8" x14ac:dyDescent="0.25">
      <c r="H984" s="82"/>
    </row>
    <row r="985" spans="8:8" x14ac:dyDescent="0.25">
      <c r="H985" s="82"/>
    </row>
    <row r="986" spans="8:8" x14ac:dyDescent="0.25">
      <c r="H986" s="82"/>
    </row>
    <row r="987" spans="8:8" x14ac:dyDescent="0.25">
      <c r="H987" s="82"/>
    </row>
    <row r="988" spans="8:8" x14ac:dyDescent="0.25">
      <c r="H988" s="82"/>
    </row>
    <row r="989" spans="8:8" x14ac:dyDescent="0.25">
      <c r="H989" s="82"/>
    </row>
    <row r="990" spans="8:8" x14ac:dyDescent="0.25">
      <c r="H990" s="82"/>
    </row>
    <row r="991" spans="8:8" x14ac:dyDescent="0.25">
      <c r="H991" s="82"/>
    </row>
    <row r="992" spans="8:8" x14ac:dyDescent="0.25">
      <c r="H992" s="82"/>
    </row>
    <row r="993" spans="8:8" x14ac:dyDescent="0.25">
      <c r="H993" s="82"/>
    </row>
    <row r="994" spans="8:8" x14ac:dyDescent="0.25">
      <c r="H994" s="82"/>
    </row>
    <row r="995" spans="8:8" x14ac:dyDescent="0.25">
      <c r="H995" s="82"/>
    </row>
    <row r="996" spans="8:8" x14ac:dyDescent="0.25">
      <c r="H996" s="82"/>
    </row>
    <row r="997" spans="8:8" x14ac:dyDescent="0.25">
      <c r="H997" s="82"/>
    </row>
    <row r="998" spans="8:8" x14ac:dyDescent="0.25">
      <c r="H998" s="82"/>
    </row>
    <row r="999" spans="8:8" x14ac:dyDescent="0.25">
      <c r="H999" s="82"/>
    </row>
    <row r="1000" spans="8:8" x14ac:dyDescent="0.25">
      <c r="H1000" s="82"/>
    </row>
    <row r="1001" spans="8:8" x14ac:dyDescent="0.25">
      <c r="H1001" s="82"/>
    </row>
    <row r="1002" spans="8:8" x14ac:dyDescent="0.25">
      <c r="H1002" s="82"/>
    </row>
    <row r="1003" spans="8:8" x14ac:dyDescent="0.25">
      <c r="H1003" s="82"/>
    </row>
    <row r="1004" spans="8:8" x14ac:dyDescent="0.25">
      <c r="H1004" s="82"/>
    </row>
    <row r="1005" spans="8:8" x14ac:dyDescent="0.25">
      <c r="H1005" s="82"/>
    </row>
    <row r="1006" spans="8:8" x14ac:dyDescent="0.25">
      <c r="H1006" s="82"/>
    </row>
    <row r="1007" spans="8:8" x14ac:dyDescent="0.25">
      <c r="H1007" s="82"/>
    </row>
    <row r="1008" spans="8:8" x14ac:dyDescent="0.25">
      <c r="H1008" s="82"/>
    </row>
    <row r="1009" spans="8:8" x14ac:dyDescent="0.25">
      <c r="H1009" s="82"/>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CF72"/>
  <sheetViews>
    <sheetView zoomScale="89" zoomScaleNormal="100" workbookViewId="0">
      <selection activeCell="K13" sqref="K13"/>
    </sheetView>
  </sheetViews>
  <sheetFormatPr defaultRowHeight="20.25" customHeight="1" zeroHeight="1" x14ac:dyDescent="0.2"/>
  <cols>
    <col min="1" max="1" width="1.7109375" style="14" customWidth="1"/>
    <col min="2" max="2" width="33.7109375" style="14" customWidth="1"/>
    <col min="3" max="3" width="11.7109375" style="14" customWidth="1"/>
    <col min="4" max="4" width="11.7109375" style="68" customWidth="1"/>
    <col min="5" max="8" width="11.7109375" style="14" customWidth="1"/>
    <col min="9" max="14" width="11.7109375" style="68" customWidth="1"/>
    <col min="15" max="15" width="17.5703125" style="14" bestFit="1" customWidth="1"/>
    <col min="16" max="16384" width="9.140625" style="14"/>
  </cols>
  <sheetData>
    <row r="1" spans="1:84" s="3" customFormat="1" ht="30" customHeight="1" x14ac:dyDescent="0.2">
      <c r="A1" s="2" t="s">
        <v>14</v>
      </c>
      <c r="C1" s="4"/>
      <c r="D1" s="4"/>
      <c r="E1" s="5"/>
      <c r="F1" s="6"/>
      <c r="G1" s="7"/>
      <c r="H1" s="6"/>
      <c r="I1" s="6"/>
      <c r="J1" s="6"/>
      <c r="K1" s="6"/>
      <c r="L1" s="6"/>
      <c r="M1" s="6"/>
      <c r="N1" s="6"/>
      <c r="O1" s="6"/>
      <c r="P1" s="6"/>
      <c r="Q1" s="6"/>
      <c r="R1" s="6"/>
      <c r="S1" s="6"/>
      <c r="T1" s="6"/>
      <c r="U1" s="6"/>
      <c r="V1" s="6"/>
      <c r="W1" s="6"/>
      <c r="X1" s="6"/>
      <c r="Y1" s="6"/>
      <c r="Z1" s="6"/>
      <c r="AA1" s="6"/>
      <c r="AB1" s="6"/>
      <c r="AC1" s="6"/>
      <c r="AD1" s="6"/>
      <c r="AE1" s="6"/>
      <c r="AF1" s="6"/>
      <c r="AG1" s="1"/>
      <c r="AH1" s="1"/>
      <c r="AI1" s="1"/>
      <c r="AJ1" s="1"/>
      <c r="AK1" s="1"/>
      <c r="AL1" s="1"/>
      <c r="AM1" s="1"/>
      <c r="AN1" s="1"/>
      <c r="AO1" s="1"/>
      <c r="AP1" s="1"/>
      <c r="AQ1" s="1"/>
      <c r="AR1" s="1"/>
      <c r="AS1" s="1"/>
      <c r="AT1" s="1"/>
      <c r="AU1" s="1"/>
      <c r="AV1" s="6"/>
      <c r="AW1" s="6"/>
      <c r="AX1" s="6"/>
      <c r="AY1" s="6"/>
      <c r="AZ1" s="6"/>
      <c r="BA1" s="6"/>
      <c r="BB1" s="6"/>
      <c r="BC1" s="6"/>
      <c r="BD1" s="6"/>
      <c r="BE1" s="6"/>
      <c r="BF1" s="6"/>
      <c r="BG1" s="6"/>
      <c r="BH1" s="6"/>
      <c r="BI1" s="6"/>
      <c r="BJ1" s="6"/>
      <c r="BK1" s="6"/>
      <c r="BL1" s="6"/>
      <c r="BM1" s="6"/>
      <c r="BN1" s="6"/>
      <c r="BO1" s="6"/>
      <c r="BP1" s="6"/>
      <c r="BQ1" s="6"/>
      <c r="BS1" s="6"/>
      <c r="BU1" s="6"/>
      <c r="BW1" s="6"/>
      <c r="BY1" s="6"/>
      <c r="CA1" s="6"/>
      <c r="CC1" s="6"/>
      <c r="CE1" s="6"/>
    </row>
    <row r="2" spans="1:84" s="98" customFormat="1" ht="21" customHeight="1" x14ac:dyDescent="0.25">
      <c r="A2" s="97" t="s">
        <v>12</v>
      </c>
      <c r="C2" s="99"/>
      <c r="D2" s="99"/>
      <c r="E2" s="99"/>
    </row>
    <row r="3" spans="1:84" s="106" customFormat="1" ht="16.5" customHeight="1" x14ac:dyDescent="0.2">
      <c r="B3" s="107"/>
      <c r="E3" s="108"/>
      <c r="F3" s="103"/>
      <c r="G3" s="109"/>
      <c r="H3" s="109"/>
      <c r="I3" s="109"/>
      <c r="J3" s="109"/>
      <c r="K3" s="109"/>
      <c r="L3" s="109"/>
      <c r="M3" s="109"/>
      <c r="N3" s="109"/>
      <c r="O3" s="109"/>
      <c r="P3" s="109"/>
      <c r="Q3" s="109"/>
      <c r="R3" s="109"/>
      <c r="S3" s="110"/>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c r="BD3" s="109"/>
      <c r="BE3" s="109"/>
      <c r="BF3" s="109"/>
      <c r="BG3" s="109"/>
      <c r="BH3" s="109"/>
      <c r="BI3" s="109"/>
      <c r="BJ3" s="109"/>
      <c r="BK3" s="109"/>
      <c r="BL3" s="109"/>
      <c r="BM3" s="109"/>
      <c r="BN3" s="109"/>
      <c r="BO3" s="109"/>
      <c r="BP3" s="109"/>
      <c r="BQ3" s="109"/>
      <c r="BR3" s="109"/>
      <c r="BS3" s="109"/>
      <c r="BT3" s="109"/>
      <c r="BU3" s="109"/>
      <c r="BV3" s="109"/>
      <c r="BW3" s="109"/>
      <c r="BX3" s="109"/>
      <c r="BY3" s="109"/>
      <c r="BZ3" s="109"/>
      <c r="CA3" s="109"/>
      <c r="CB3" s="109"/>
      <c r="CC3" s="109"/>
      <c r="CD3" s="109"/>
      <c r="CE3" s="109"/>
      <c r="CF3" s="109"/>
    </row>
    <row r="4" spans="1:84" ht="14.25" x14ac:dyDescent="0.2">
      <c r="A4" s="9"/>
      <c r="B4" s="9"/>
      <c r="C4" s="9"/>
      <c r="D4" s="66"/>
      <c r="E4" s="9"/>
      <c r="F4" s="9"/>
      <c r="G4" s="9"/>
      <c r="H4" s="9"/>
      <c r="I4" s="66"/>
      <c r="J4" s="66"/>
      <c r="K4" s="66"/>
      <c r="L4" s="66"/>
      <c r="M4" s="66"/>
      <c r="N4" s="66"/>
      <c r="O4" s="9"/>
      <c r="P4" s="9"/>
      <c r="Q4" s="9"/>
      <c r="R4" s="9"/>
      <c r="S4" s="9"/>
      <c r="T4" s="9"/>
      <c r="U4" s="9"/>
      <c r="V4" s="9"/>
      <c r="W4" s="9"/>
      <c r="X4" s="9"/>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row>
    <row r="5" spans="1:84" ht="14.25" x14ac:dyDescent="0.2">
      <c r="A5" s="9"/>
      <c r="B5" s="9"/>
      <c r="C5" s="9"/>
      <c r="D5" s="66"/>
      <c r="E5" s="9"/>
      <c r="F5" s="9"/>
      <c r="G5" s="9"/>
      <c r="H5" s="9"/>
      <c r="I5" s="66"/>
      <c r="J5" s="66"/>
      <c r="K5" s="66"/>
      <c r="L5" s="66"/>
      <c r="M5" s="66"/>
      <c r="N5" s="66"/>
      <c r="O5" s="9"/>
      <c r="P5" s="9"/>
      <c r="Q5" s="9"/>
      <c r="R5" s="9"/>
      <c r="S5" s="9"/>
      <c r="T5" s="9"/>
      <c r="U5" s="9"/>
      <c r="V5" s="9"/>
      <c r="W5" s="9"/>
      <c r="X5" s="9"/>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row>
    <row r="6" spans="1:84" ht="18" x14ac:dyDescent="0.25">
      <c r="A6" s="9"/>
      <c r="B6" s="210" t="s">
        <v>10</v>
      </c>
      <c r="C6" s="210"/>
      <c r="D6" s="210"/>
      <c r="E6" s="210"/>
      <c r="F6" s="210"/>
      <c r="G6" s="210"/>
      <c r="H6" s="210"/>
      <c r="I6" s="210"/>
      <c r="J6" s="210"/>
      <c r="K6" s="210"/>
      <c r="L6" s="210"/>
      <c r="M6" s="210"/>
      <c r="N6" s="210"/>
      <c r="O6" s="210"/>
      <c r="P6" s="9"/>
      <c r="Q6" s="9"/>
      <c r="R6" s="9"/>
      <c r="S6" s="9"/>
      <c r="T6" s="9"/>
      <c r="U6" s="9"/>
      <c r="V6" s="9"/>
      <c r="W6" s="9"/>
      <c r="X6" s="9"/>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row>
    <row r="7" spans="1:84" ht="34.5" customHeight="1" x14ac:dyDescent="0.2">
      <c r="A7" s="9"/>
      <c r="B7" s="16"/>
      <c r="C7" s="163" t="s">
        <v>81</v>
      </c>
      <c r="D7" s="163" t="s">
        <v>16</v>
      </c>
      <c r="E7" s="163" t="s">
        <v>19</v>
      </c>
      <c r="F7" s="163" t="s">
        <v>20</v>
      </c>
      <c r="G7" s="163" t="s">
        <v>21</v>
      </c>
      <c r="H7" s="163" t="s">
        <v>22</v>
      </c>
      <c r="I7" s="163" t="s">
        <v>95</v>
      </c>
      <c r="J7" s="163" t="s">
        <v>23</v>
      </c>
      <c r="K7" s="163" t="s">
        <v>25</v>
      </c>
      <c r="L7" s="163" t="s">
        <v>26</v>
      </c>
      <c r="M7" s="163" t="s">
        <v>27</v>
      </c>
      <c r="N7" s="163" t="s">
        <v>28</v>
      </c>
      <c r="O7" s="41" t="s">
        <v>34</v>
      </c>
      <c r="P7" s="9"/>
      <c r="Q7" s="9"/>
      <c r="R7" s="9"/>
      <c r="S7" s="9"/>
      <c r="T7" s="9"/>
      <c r="U7" s="9"/>
      <c r="V7" s="9"/>
      <c r="W7" s="9"/>
      <c r="X7" s="9"/>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row>
    <row r="8" spans="1:84" ht="14.25" x14ac:dyDescent="0.2">
      <c r="A8" s="9"/>
      <c r="B8" s="17" t="s">
        <v>9</v>
      </c>
      <c r="C8" s="17">
        <v>10</v>
      </c>
      <c r="D8" s="17">
        <v>10</v>
      </c>
      <c r="E8" s="17">
        <v>5</v>
      </c>
      <c r="F8" s="17">
        <v>9</v>
      </c>
      <c r="G8" s="17">
        <v>10</v>
      </c>
      <c r="H8" s="17">
        <v>35</v>
      </c>
      <c r="I8" s="17">
        <v>6</v>
      </c>
      <c r="J8" s="17">
        <v>7</v>
      </c>
      <c r="K8" s="17">
        <v>0</v>
      </c>
      <c r="L8" s="17">
        <v>30</v>
      </c>
      <c r="M8" s="17">
        <v>2</v>
      </c>
      <c r="N8" s="17">
        <v>1</v>
      </c>
      <c r="O8" s="17">
        <f>SUM(C8:N8)</f>
        <v>125</v>
      </c>
      <c r="P8" s="9"/>
      <c r="Q8" s="9"/>
      <c r="R8" s="9"/>
      <c r="S8" s="9"/>
      <c r="T8" s="9"/>
      <c r="U8" s="9"/>
      <c r="V8" s="9"/>
      <c r="W8" s="9"/>
      <c r="X8" s="9"/>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row>
    <row r="9" spans="1:84" ht="14.25" x14ac:dyDescent="0.2">
      <c r="A9" s="9"/>
      <c r="B9" s="9"/>
      <c r="C9" s="9"/>
      <c r="D9" s="66"/>
      <c r="E9" s="9"/>
      <c r="F9" s="9"/>
      <c r="G9" s="9"/>
      <c r="H9" s="9"/>
      <c r="I9" s="66"/>
      <c r="J9" s="66"/>
      <c r="K9" s="66"/>
      <c r="L9" s="66"/>
      <c r="M9" s="66"/>
      <c r="N9" s="66"/>
      <c r="O9" s="9"/>
      <c r="P9" s="9"/>
      <c r="Q9" s="9"/>
      <c r="R9" s="9"/>
      <c r="S9" s="9"/>
      <c r="T9" s="9"/>
      <c r="U9" s="9"/>
      <c r="V9" s="9"/>
      <c r="W9" s="9"/>
      <c r="X9" s="9"/>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row>
    <row r="10" spans="1:84" ht="14.25" x14ac:dyDescent="0.2">
      <c r="A10" s="9"/>
      <c r="B10" s="9"/>
      <c r="C10" s="9"/>
      <c r="D10" s="66"/>
      <c r="E10" s="9"/>
      <c r="F10" s="9"/>
      <c r="G10" s="9"/>
      <c r="H10" s="9"/>
      <c r="I10" s="66"/>
      <c r="J10" s="66"/>
      <c r="K10" s="66"/>
      <c r="L10" s="66"/>
      <c r="M10" s="66"/>
      <c r="N10" s="66"/>
      <c r="O10" s="9"/>
      <c r="P10" s="9"/>
      <c r="Q10" s="9"/>
      <c r="R10" s="9"/>
      <c r="S10" s="9"/>
      <c r="T10" s="9"/>
      <c r="U10" s="9"/>
      <c r="V10" s="9"/>
      <c r="W10" s="9"/>
      <c r="X10" s="9"/>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c r="CA10" s="15"/>
    </row>
    <row r="11" spans="1:84" ht="15" x14ac:dyDescent="0.25">
      <c r="A11" s="9"/>
      <c r="B11" s="42" t="s">
        <v>90</v>
      </c>
      <c r="C11" s="17">
        <v>300</v>
      </c>
      <c r="D11" s="67"/>
      <c r="E11" s="9"/>
      <c r="F11" s="9"/>
      <c r="G11" s="9"/>
      <c r="H11" s="9"/>
      <c r="I11" s="66"/>
      <c r="J11" s="66"/>
      <c r="K11" s="66"/>
      <c r="L11" s="66"/>
      <c r="M11" s="66"/>
      <c r="N11" s="66"/>
      <c r="O11" s="9"/>
      <c r="P11" s="9"/>
      <c r="Q11" s="9"/>
      <c r="R11" s="9"/>
      <c r="S11" s="9"/>
      <c r="T11" s="9"/>
      <c r="U11" s="9"/>
      <c r="V11" s="9"/>
      <c r="W11" s="9"/>
      <c r="X11" s="9"/>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c r="CA11" s="15"/>
    </row>
    <row r="12" spans="1:84" ht="15" x14ac:dyDescent="0.25">
      <c r="A12" s="9"/>
      <c r="B12" s="43" t="s">
        <v>91</v>
      </c>
      <c r="C12" s="44">
        <f>O8</f>
        <v>125</v>
      </c>
      <c r="D12" s="70"/>
      <c r="E12" s="9"/>
      <c r="F12" s="9"/>
      <c r="G12" s="9"/>
      <c r="H12" s="9"/>
      <c r="I12" s="66"/>
      <c r="J12" s="66"/>
      <c r="K12" s="66"/>
      <c r="L12" s="66"/>
      <c r="M12" s="66"/>
      <c r="N12" s="66"/>
      <c r="O12" s="9"/>
      <c r="P12" s="9"/>
      <c r="Q12" s="9"/>
      <c r="R12" s="9"/>
      <c r="S12" s="9"/>
      <c r="T12" s="9"/>
      <c r="U12" s="9"/>
      <c r="V12" s="9"/>
      <c r="W12" s="9"/>
      <c r="X12" s="9"/>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row>
    <row r="13" spans="1:84" ht="15" x14ac:dyDescent="0.25">
      <c r="A13" s="9"/>
      <c r="B13" s="45" t="s">
        <v>92</v>
      </c>
      <c r="C13" s="46">
        <f>C12/C11</f>
        <v>0.41666666666666669</v>
      </c>
      <c r="D13" s="128"/>
      <c r="E13" s="9"/>
      <c r="F13" s="9"/>
      <c r="G13" s="9"/>
      <c r="H13" s="9"/>
      <c r="I13" s="66"/>
      <c r="J13" s="66"/>
      <c r="K13" s="66"/>
      <c r="L13" s="66"/>
      <c r="M13" s="66"/>
      <c r="N13" s="66"/>
      <c r="O13" s="9"/>
      <c r="P13" s="9"/>
      <c r="Q13" s="9"/>
      <c r="R13" s="9"/>
      <c r="S13" s="9"/>
      <c r="T13" s="9"/>
      <c r="U13" s="9"/>
      <c r="V13" s="9"/>
      <c r="W13" s="9"/>
      <c r="X13" s="9"/>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row>
    <row r="14" spans="1:84" ht="14.25" x14ac:dyDescent="0.2">
      <c r="A14" s="9"/>
      <c r="B14" s="9"/>
      <c r="D14" s="67"/>
      <c r="E14" s="9"/>
      <c r="F14" s="9"/>
      <c r="G14" s="9"/>
      <c r="H14" s="9"/>
      <c r="I14" s="66"/>
      <c r="J14" s="66"/>
      <c r="K14" s="66"/>
      <c r="L14" s="66"/>
      <c r="M14" s="66"/>
      <c r="N14" s="66"/>
      <c r="O14" s="9"/>
      <c r="P14" s="9"/>
      <c r="Q14" s="9"/>
      <c r="R14" s="9"/>
      <c r="S14" s="9"/>
      <c r="T14" s="9"/>
      <c r="U14" s="9"/>
      <c r="V14" s="9"/>
      <c r="W14" s="9"/>
      <c r="X14" s="9"/>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row>
    <row r="15" spans="1:84" ht="14.25" x14ac:dyDescent="0.2">
      <c r="A15" s="9"/>
      <c r="B15" s="9"/>
      <c r="C15" s="9"/>
      <c r="D15" s="67"/>
      <c r="E15" s="9"/>
      <c r="F15" s="9"/>
      <c r="G15" s="9"/>
      <c r="H15" s="9"/>
      <c r="I15" s="66"/>
      <c r="J15" s="66"/>
      <c r="K15" s="66"/>
      <c r="L15" s="66"/>
      <c r="M15" s="66"/>
      <c r="N15" s="66"/>
      <c r="O15" s="9"/>
      <c r="P15" s="9"/>
      <c r="Q15" s="9"/>
      <c r="R15" s="9"/>
      <c r="S15" s="9"/>
      <c r="T15" s="9"/>
      <c r="U15" s="9"/>
      <c r="V15" s="9"/>
      <c r="W15" s="9"/>
      <c r="X15" s="9"/>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row>
    <row r="16" spans="1:84" ht="14.25" x14ac:dyDescent="0.2">
      <c r="A16" s="9"/>
      <c r="B16" s="9"/>
      <c r="C16" s="9"/>
      <c r="D16" s="66"/>
      <c r="E16" s="9"/>
      <c r="F16" s="9"/>
      <c r="G16" s="9"/>
      <c r="H16" s="9"/>
      <c r="I16" s="66"/>
      <c r="J16" s="66"/>
      <c r="K16" s="66"/>
      <c r="L16" s="66"/>
      <c r="M16" s="66"/>
      <c r="N16" s="66"/>
      <c r="O16" s="9"/>
      <c r="P16" s="9"/>
      <c r="Q16" s="9"/>
      <c r="R16" s="9"/>
      <c r="S16" s="9"/>
      <c r="T16" s="9"/>
      <c r="U16" s="9"/>
      <c r="V16" s="9"/>
      <c r="W16" s="9"/>
      <c r="X16" s="9"/>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row>
    <row r="17" spans="1:79" ht="14.25" x14ac:dyDescent="0.2">
      <c r="A17" s="9"/>
      <c r="B17" s="9"/>
      <c r="C17" s="9"/>
      <c r="D17" s="66"/>
      <c r="E17" s="9"/>
      <c r="F17" s="9"/>
      <c r="G17" s="9"/>
      <c r="H17" s="9"/>
      <c r="I17" s="66"/>
      <c r="J17" s="66"/>
      <c r="K17" s="66"/>
      <c r="L17" s="66"/>
      <c r="M17" s="66"/>
      <c r="N17" s="66"/>
      <c r="O17" s="9"/>
      <c r="P17" s="9"/>
      <c r="Q17" s="9"/>
      <c r="R17" s="9"/>
      <c r="S17" s="9"/>
      <c r="T17" s="9"/>
      <c r="U17" s="9"/>
      <c r="V17" s="9"/>
      <c r="W17" s="9"/>
      <c r="X17" s="9"/>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5"/>
      <c r="BM17" s="15"/>
      <c r="BN17" s="15"/>
      <c r="BO17" s="15"/>
      <c r="BP17" s="15"/>
      <c r="BQ17" s="15"/>
      <c r="BR17" s="15"/>
      <c r="BS17" s="15"/>
      <c r="BT17" s="15"/>
      <c r="BU17" s="15"/>
      <c r="BV17" s="15"/>
      <c r="BW17" s="15"/>
      <c r="BX17" s="15"/>
      <c r="BY17" s="15"/>
      <c r="BZ17" s="15"/>
      <c r="CA17" s="15"/>
    </row>
    <row r="18" spans="1:79" ht="14.25" x14ac:dyDescent="0.2">
      <c r="A18" s="9"/>
      <c r="B18" s="9"/>
      <c r="C18" s="9"/>
      <c r="D18" s="66"/>
      <c r="E18" s="9"/>
      <c r="F18" s="9"/>
      <c r="G18" s="9"/>
      <c r="H18" s="9"/>
      <c r="I18" s="66"/>
      <c r="J18" s="66"/>
      <c r="K18" s="66"/>
      <c r="L18" s="66"/>
      <c r="M18" s="66"/>
      <c r="N18" s="66"/>
      <c r="O18" s="9"/>
      <c r="P18" s="9"/>
      <c r="Q18" s="9"/>
      <c r="R18" s="9"/>
      <c r="S18" s="9"/>
      <c r="T18" s="9"/>
      <c r="U18" s="9"/>
      <c r="V18" s="9"/>
      <c r="W18" s="9"/>
      <c r="X18" s="9"/>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c r="BU18" s="15"/>
      <c r="BV18" s="15"/>
      <c r="BW18" s="15"/>
      <c r="BX18" s="15"/>
      <c r="BY18" s="15"/>
      <c r="BZ18" s="15"/>
      <c r="CA18" s="15"/>
    </row>
    <row r="19" spans="1:79" ht="14.25" x14ac:dyDescent="0.2">
      <c r="A19" s="9"/>
      <c r="B19" s="9"/>
      <c r="C19" s="9"/>
      <c r="D19" s="66"/>
      <c r="E19" s="9"/>
      <c r="F19" s="9"/>
      <c r="G19" s="9"/>
      <c r="H19" s="9"/>
      <c r="I19" s="66"/>
      <c r="J19" s="66"/>
      <c r="K19" s="66"/>
      <c r="L19" s="66"/>
      <c r="M19" s="66"/>
      <c r="N19" s="66"/>
      <c r="O19" s="9"/>
      <c r="P19" s="9"/>
      <c r="Q19" s="9"/>
      <c r="R19" s="9"/>
      <c r="S19" s="9"/>
      <c r="T19" s="9"/>
      <c r="U19" s="9"/>
      <c r="V19" s="9"/>
      <c r="W19" s="9"/>
      <c r="X19" s="9"/>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15"/>
      <c r="BK19" s="15"/>
      <c r="BL19" s="15"/>
      <c r="BM19" s="15"/>
      <c r="BN19" s="15"/>
      <c r="BO19" s="15"/>
      <c r="BP19" s="15"/>
      <c r="BQ19" s="15"/>
      <c r="BR19" s="15"/>
      <c r="BS19" s="15"/>
      <c r="BT19" s="15"/>
      <c r="BU19" s="15"/>
      <c r="BV19" s="15"/>
      <c r="BW19" s="15"/>
      <c r="BX19" s="15"/>
      <c r="BY19" s="15"/>
      <c r="BZ19" s="15"/>
      <c r="CA19" s="15"/>
    </row>
    <row r="20" spans="1:79" ht="20.25" customHeight="1" x14ac:dyDescent="0.2">
      <c r="A20" s="9"/>
      <c r="B20" s="9"/>
      <c r="C20" s="9"/>
      <c r="D20" s="66"/>
      <c r="E20" s="9"/>
      <c r="F20" s="9"/>
      <c r="G20" s="9"/>
      <c r="H20" s="9"/>
      <c r="I20" s="66"/>
      <c r="J20" s="66"/>
      <c r="K20" s="66"/>
      <c r="L20" s="66"/>
      <c r="M20" s="66"/>
      <c r="N20" s="66"/>
      <c r="O20" s="9"/>
      <c r="P20" s="9"/>
      <c r="Q20" s="9"/>
      <c r="R20" s="9"/>
      <c r="S20" s="9"/>
      <c r="T20" s="9"/>
      <c r="U20" s="9"/>
      <c r="V20" s="9"/>
      <c r="W20" s="9"/>
      <c r="X20" s="9"/>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15"/>
      <c r="BU20" s="15"/>
      <c r="BV20" s="15"/>
      <c r="BW20" s="15"/>
      <c r="BX20" s="15"/>
      <c r="BY20" s="15"/>
      <c r="BZ20" s="15"/>
      <c r="CA20" s="15"/>
    </row>
    <row r="21" spans="1:79" ht="20.25" customHeight="1" x14ac:dyDescent="0.2">
      <c r="A21" s="9"/>
      <c r="B21" s="9"/>
      <c r="C21" s="9"/>
      <c r="D21" s="66"/>
      <c r="E21" s="9"/>
      <c r="F21" s="9"/>
      <c r="G21" s="9"/>
      <c r="H21" s="9"/>
      <c r="I21" s="66"/>
      <c r="J21" s="66"/>
      <c r="K21" s="66"/>
      <c r="L21" s="66"/>
      <c r="M21" s="66"/>
      <c r="N21" s="66"/>
      <c r="O21" s="9"/>
      <c r="P21" s="9"/>
      <c r="Q21" s="9"/>
      <c r="R21" s="9"/>
      <c r="S21" s="9"/>
      <c r="T21" s="9"/>
      <c r="U21" s="9"/>
      <c r="V21" s="9"/>
      <c r="W21" s="9"/>
      <c r="X21" s="9"/>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15"/>
      <c r="BM21" s="15"/>
      <c r="BN21" s="15"/>
      <c r="BO21" s="15"/>
      <c r="BP21" s="15"/>
      <c r="BQ21" s="15"/>
      <c r="BR21" s="15"/>
      <c r="BS21" s="15"/>
      <c r="BT21" s="15"/>
      <c r="BU21" s="15"/>
      <c r="BV21" s="15"/>
      <c r="BW21" s="15"/>
      <c r="BX21" s="15"/>
      <c r="BY21" s="15"/>
      <c r="BZ21" s="15"/>
      <c r="CA21" s="15"/>
    </row>
    <row r="22" spans="1:79" ht="20.25" customHeight="1" x14ac:dyDescent="0.2">
      <c r="A22" s="9"/>
      <c r="B22" s="9"/>
      <c r="C22" s="9"/>
      <c r="D22" s="66"/>
      <c r="E22" s="9"/>
      <c r="F22" s="9"/>
      <c r="G22" s="9"/>
      <c r="H22" s="9"/>
      <c r="I22" s="66"/>
      <c r="J22" s="66"/>
      <c r="K22" s="66"/>
      <c r="L22" s="66"/>
      <c r="M22" s="66"/>
      <c r="N22" s="66"/>
      <c r="O22" s="9"/>
      <c r="P22" s="9"/>
      <c r="Q22" s="9"/>
      <c r="R22" s="9"/>
      <c r="S22" s="9"/>
      <c r="T22" s="9"/>
      <c r="U22" s="9"/>
      <c r="V22" s="9"/>
      <c r="W22" s="9"/>
      <c r="X22" s="9"/>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5"/>
      <c r="BW22" s="15"/>
      <c r="BX22" s="15"/>
      <c r="BY22" s="15"/>
      <c r="BZ22" s="15"/>
      <c r="CA22" s="15"/>
    </row>
    <row r="23" spans="1:79" ht="20.25" hidden="1" customHeight="1" x14ac:dyDescent="0.2">
      <c r="A23" s="9"/>
      <c r="B23" s="9"/>
      <c r="C23" s="9"/>
      <c r="D23" s="66"/>
      <c r="E23" s="9"/>
      <c r="F23" s="9"/>
      <c r="G23" s="9"/>
      <c r="H23" s="9"/>
      <c r="I23" s="66"/>
      <c r="J23" s="66"/>
      <c r="K23" s="66"/>
      <c r="L23" s="66"/>
      <c r="M23" s="66"/>
      <c r="N23" s="66"/>
      <c r="O23" s="9"/>
      <c r="P23" s="9"/>
      <c r="Q23" s="9"/>
      <c r="R23" s="9"/>
      <c r="S23" s="9"/>
      <c r="T23" s="9"/>
      <c r="U23" s="9"/>
      <c r="V23" s="9"/>
      <c r="W23" s="9"/>
      <c r="X23" s="9"/>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15"/>
      <c r="BU23" s="15"/>
      <c r="BV23" s="15"/>
      <c r="BW23" s="15"/>
      <c r="BX23" s="15"/>
      <c r="BY23" s="15"/>
      <c r="BZ23" s="15"/>
      <c r="CA23" s="15"/>
    </row>
    <row r="24" spans="1:79" ht="20.25" hidden="1" customHeight="1" x14ac:dyDescent="0.2">
      <c r="A24" s="9"/>
      <c r="B24" s="9"/>
      <c r="C24" s="9"/>
      <c r="D24" s="66"/>
      <c r="E24" s="9"/>
      <c r="F24" s="9"/>
      <c r="G24" s="9"/>
      <c r="H24" s="9"/>
      <c r="I24" s="66"/>
      <c r="J24" s="66"/>
      <c r="K24" s="66"/>
      <c r="L24" s="66"/>
      <c r="M24" s="66"/>
      <c r="N24" s="66"/>
      <c r="O24" s="9"/>
      <c r="P24" s="9"/>
      <c r="Q24" s="9"/>
      <c r="R24" s="9"/>
      <c r="S24" s="9"/>
      <c r="T24" s="9"/>
      <c r="U24" s="9"/>
      <c r="V24" s="9"/>
      <c r="W24" s="9"/>
      <c r="X24" s="9"/>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15"/>
      <c r="BK24" s="15"/>
      <c r="BL24" s="15"/>
      <c r="BM24" s="15"/>
      <c r="BN24" s="15"/>
      <c r="BO24" s="15"/>
      <c r="BP24" s="15"/>
      <c r="BQ24" s="15"/>
      <c r="BR24" s="15"/>
      <c r="BS24" s="15"/>
      <c r="BT24" s="15"/>
      <c r="BU24" s="15"/>
      <c r="BV24" s="15"/>
      <c r="BW24" s="15"/>
      <c r="BX24" s="15"/>
      <c r="BY24" s="15"/>
      <c r="BZ24" s="15"/>
      <c r="CA24" s="15"/>
    </row>
    <row r="25" spans="1:79" ht="20.25" hidden="1" customHeight="1" x14ac:dyDescent="0.2">
      <c r="A25" s="9"/>
      <c r="B25" s="9"/>
      <c r="C25" s="9"/>
      <c r="D25" s="66"/>
      <c r="E25" s="9"/>
      <c r="F25" s="9"/>
      <c r="G25" s="9"/>
      <c r="H25" s="9"/>
      <c r="I25" s="66"/>
      <c r="J25" s="66"/>
      <c r="K25" s="66"/>
      <c r="L25" s="66"/>
      <c r="M25" s="66"/>
      <c r="N25" s="66"/>
      <c r="O25" s="9"/>
      <c r="P25" s="9"/>
      <c r="Q25" s="9"/>
      <c r="R25" s="9"/>
      <c r="S25" s="9"/>
      <c r="T25" s="9"/>
      <c r="U25" s="9"/>
      <c r="V25" s="9"/>
      <c r="W25" s="9"/>
      <c r="X25" s="9"/>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5"/>
      <c r="BL25" s="15"/>
      <c r="BM25" s="15"/>
      <c r="BN25" s="15"/>
      <c r="BO25" s="15"/>
      <c r="BP25" s="15"/>
      <c r="BQ25" s="15"/>
      <c r="BR25" s="15"/>
      <c r="BS25" s="15"/>
      <c r="BT25" s="15"/>
      <c r="BU25" s="15"/>
      <c r="BV25" s="15"/>
      <c r="BW25" s="15"/>
      <c r="BX25" s="15"/>
      <c r="BY25" s="15"/>
      <c r="BZ25" s="15"/>
      <c r="CA25" s="15"/>
    </row>
    <row r="26" spans="1:79" ht="20.25" hidden="1" customHeight="1" x14ac:dyDescent="0.2">
      <c r="A26" s="9"/>
      <c r="B26" s="9"/>
      <c r="C26" s="9"/>
      <c r="D26" s="66"/>
      <c r="E26" s="9"/>
      <c r="F26" s="9"/>
      <c r="G26" s="9"/>
      <c r="H26" s="9"/>
      <c r="I26" s="66"/>
      <c r="J26" s="66"/>
      <c r="K26" s="66"/>
      <c r="L26" s="66"/>
      <c r="M26" s="66"/>
      <c r="N26" s="66"/>
      <c r="O26" s="9"/>
      <c r="P26" s="9"/>
      <c r="Q26" s="9"/>
      <c r="R26" s="9"/>
      <c r="S26" s="9"/>
      <c r="T26" s="9"/>
      <c r="U26" s="9"/>
      <c r="V26" s="9"/>
      <c r="W26" s="9"/>
      <c r="X26" s="9"/>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15"/>
      <c r="BK26" s="15"/>
      <c r="BL26" s="15"/>
      <c r="BM26" s="15"/>
      <c r="BN26" s="15"/>
      <c r="BO26" s="15"/>
      <c r="BP26" s="15"/>
      <c r="BQ26" s="15"/>
      <c r="BR26" s="15"/>
      <c r="BS26" s="15"/>
      <c r="BT26" s="15"/>
      <c r="BU26" s="15"/>
      <c r="BV26" s="15"/>
      <c r="BW26" s="15"/>
      <c r="BX26" s="15"/>
      <c r="BY26" s="15"/>
      <c r="BZ26" s="15"/>
      <c r="CA26" s="15"/>
    </row>
    <row r="27" spans="1:79" ht="20.25" hidden="1" customHeight="1" x14ac:dyDescent="0.2">
      <c r="A27" s="9"/>
      <c r="B27" s="9"/>
      <c r="C27" s="9"/>
      <c r="D27" s="66"/>
      <c r="E27" s="9"/>
      <c r="F27" s="9"/>
      <c r="G27" s="9"/>
      <c r="H27" s="9"/>
      <c r="I27" s="66"/>
      <c r="J27" s="66"/>
      <c r="K27" s="66"/>
      <c r="L27" s="66"/>
      <c r="M27" s="66"/>
      <c r="N27" s="66"/>
      <c r="O27" s="9"/>
      <c r="P27" s="9"/>
      <c r="Q27" s="9"/>
      <c r="R27" s="9"/>
      <c r="S27" s="9"/>
      <c r="T27" s="9"/>
      <c r="U27" s="9"/>
      <c r="V27" s="9"/>
      <c r="W27" s="9"/>
      <c r="X27" s="9"/>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c r="BM27" s="15"/>
      <c r="BN27" s="15"/>
      <c r="BO27" s="15"/>
      <c r="BP27" s="15"/>
      <c r="BQ27" s="15"/>
      <c r="BR27" s="15"/>
      <c r="BS27" s="15"/>
      <c r="BT27" s="15"/>
      <c r="BU27" s="15"/>
      <c r="BV27" s="15"/>
      <c r="BW27" s="15"/>
      <c r="BX27" s="15"/>
      <c r="BY27" s="15"/>
      <c r="BZ27" s="15"/>
      <c r="CA27" s="15"/>
    </row>
    <row r="28" spans="1:79" ht="20.25" hidden="1" customHeight="1" x14ac:dyDescent="0.2">
      <c r="A28" s="9"/>
      <c r="B28" s="9"/>
      <c r="C28" s="9"/>
      <c r="D28" s="66"/>
      <c r="E28" s="9"/>
      <c r="F28" s="9"/>
      <c r="G28" s="9"/>
      <c r="H28" s="9"/>
      <c r="I28" s="66"/>
      <c r="J28" s="66"/>
      <c r="K28" s="66"/>
      <c r="L28" s="66"/>
      <c r="M28" s="66"/>
      <c r="N28" s="66"/>
      <c r="O28" s="9"/>
      <c r="P28" s="9"/>
      <c r="Q28" s="9"/>
      <c r="R28" s="9"/>
      <c r="S28" s="9"/>
      <c r="T28" s="9"/>
      <c r="U28" s="9"/>
      <c r="V28" s="9"/>
      <c r="W28" s="9"/>
      <c r="X28" s="9"/>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c r="BM28" s="15"/>
      <c r="BN28" s="15"/>
      <c r="BO28" s="15"/>
      <c r="BP28" s="15"/>
      <c r="BQ28" s="15"/>
      <c r="BR28" s="15"/>
      <c r="BS28" s="15"/>
      <c r="BT28" s="15"/>
      <c r="BU28" s="15"/>
      <c r="BV28" s="15"/>
      <c r="BW28" s="15"/>
      <c r="BX28" s="15"/>
      <c r="BY28" s="15"/>
      <c r="BZ28" s="15"/>
      <c r="CA28" s="15"/>
    </row>
    <row r="29" spans="1:79" ht="20.25" hidden="1" customHeight="1" x14ac:dyDescent="0.2">
      <c r="A29" s="9"/>
      <c r="B29" s="9"/>
      <c r="C29" s="9"/>
      <c r="D29" s="66"/>
      <c r="E29" s="9"/>
      <c r="F29" s="9"/>
      <c r="G29" s="9"/>
      <c r="H29" s="9"/>
      <c r="I29" s="66"/>
      <c r="J29" s="66"/>
      <c r="K29" s="66"/>
      <c r="L29" s="66"/>
      <c r="M29" s="66"/>
      <c r="N29" s="66"/>
      <c r="O29" s="9"/>
      <c r="P29" s="9"/>
      <c r="Q29" s="9"/>
      <c r="R29" s="9"/>
      <c r="S29" s="9"/>
      <c r="T29" s="9"/>
      <c r="U29" s="9"/>
      <c r="V29" s="9"/>
      <c r="W29" s="9"/>
      <c r="X29" s="9"/>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5"/>
      <c r="BM29" s="15"/>
      <c r="BN29" s="15"/>
      <c r="BO29" s="15"/>
      <c r="BP29" s="15"/>
      <c r="BQ29" s="15"/>
      <c r="BR29" s="15"/>
      <c r="BS29" s="15"/>
      <c r="BT29" s="15"/>
      <c r="BU29" s="15"/>
      <c r="BV29" s="15"/>
      <c r="BW29" s="15"/>
      <c r="BX29" s="15"/>
      <c r="BY29" s="15"/>
      <c r="BZ29" s="15"/>
      <c r="CA29" s="15"/>
    </row>
    <row r="30" spans="1:79" ht="20.25" hidden="1" customHeight="1" x14ac:dyDescent="0.2">
      <c r="A30" s="9"/>
      <c r="B30" s="9"/>
      <c r="C30" s="9"/>
      <c r="D30" s="66"/>
      <c r="E30" s="9"/>
      <c r="F30" s="9"/>
      <c r="G30" s="9"/>
      <c r="H30" s="9"/>
      <c r="I30" s="66"/>
      <c r="J30" s="66"/>
      <c r="K30" s="66"/>
      <c r="L30" s="66"/>
      <c r="M30" s="66"/>
      <c r="N30" s="66"/>
      <c r="O30" s="9"/>
      <c r="P30" s="9"/>
      <c r="Q30" s="9"/>
      <c r="R30" s="9"/>
      <c r="S30" s="9"/>
      <c r="T30" s="9"/>
      <c r="U30" s="9"/>
      <c r="V30" s="9"/>
      <c r="W30" s="9"/>
      <c r="X30" s="9"/>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5"/>
      <c r="BW30" s="15"/>
      <c r="BX30" s="15"/>
      <c r="BY30" s="15"/>
      <c r="BZ30" s="15"/>
      <c r="CA30" s="15"/>
    </row>
    <row r="31" spans="1:79" ht="20.25" hidden="1" customHeight="1" x14ac:dyDescent="0.2">
      <c r="A31" s="9"/>
      <c r="B31" s="9"/>
      <c r="C31" s="9"/>
      <c r="D31" s="66"/>
      <c r="E31" s="9"/>
      <c r="F31" s="9"/>
      <c r="G31" s="9"/>
      <c r="H31" s="9"/>
      <c r="I31" s="66"/>
      <c r="J31" s="66"/>
      <c r="K31" s="66"/>
      <c r="L31" s="66"/>
      <c r="M31" s="66"/>
      <c r="N31" s="66"/>
      <c r="O31" s="9"/>
      <c r="P31" s="9"/>
      <c r="Q31" s="9"/>
      <c r="R31" s="9"/>
      <c r="S31" s="9"/>
      <c r="T31" s="9"/>
      <c r="U31" s="9"/>
      <c r="V31" s="9"/>
      <c r="W31" s="9"/>
      <c r="X31" s="9"/>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5"/>
      <c r="BN31" s="15"/>
      <c r="BO31" s="15"/>
      <c r="BP31" s="15"/>
      <c r="BQ31" s="15"/>
      <c r="BR31" s="15"/>
      <c r="BS31" s="15"/>
      <c r="BT31" s="15"/>
      <c r="BU31" s="15"/>
      <c r="BV31" s="15"/>
      <c r="BW31" s="15"/>
      <c r="BX31" s="15"/>
      <c r="BY31" s="15"/>
      <c r="BZ31" s="15"/>
      <c r="CA31" s="15"/>
    </row>
    <row r="32" spans="1:79" ht="20.25" hidden="1" customHeight="1" x14ac:dyDescent="0.2">
      <c r="A32" s="9"/>
      <c r="B32" s="9"/>
      <c r="C32" s="9"/>
      <c r="D32" s="66"/>
      <c r="E32" s="9"/>
      <c r="F32" s="9"/>
      <c r="G32" s="9"/>
      <c r="H32" s="9"/>
      <c r="I32" s="66"/>
      <c r="J32" s="66"/>
      <c r="K32" s="66"/>
      <c r="L32" s="66"/>
      <c r="M32" s="66"/>
      <c r="N32" s="66"/>
      <c r="O32" s="9"/>
      <c r="P32" s="9"/>
      <c r="Q32" s="9"/>
      <c r="R32" s="9"/>
      <c r="S32" s="9"/>
      <c r="T32" s="9"/>
      <c r="U32" s="9"/>
      <c r="V32" s="9"/>
      <c r="W32" s="9"/>
      <c r="X32" s="9"/>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5"/>
      <c r="BL32" s="15"/>
      <c r="BM32" s="15"/>
      <c r="BN32" s="15"/>
      <c r="BO32" s="15"/>
      <c r="BP32" s="15"/>
      <c r="BQ32" s="15"/>
      <c r="BR32" s="15"/>
      <c r="BS32" s="15"/>
      <c r="BT32" s="15"/>
      <c r="BU32" s="15"/>
      <c r="BV32" s="15"/>
      <c r="BW32" s="15"/>
      <c r="BX32" s="15"/>
      <c r="BY32" s="15"/>
      <c r="BZ32" s="15"/>
      <c r="CA32" s="15"/>
    </row>
    <row r="33" spans="1:79" ht="20.25" hidden="1" customHeight="1" x14ac:dyDescent="0.2">
      <c r="A33" s="9"/>
      <c r="B33" s="9"/>
      <c r="C33" s="9"/>
      <c r="D33" s="66"/>
      <c r="E33" s="9"/>
      <c r="F33" s="9"/>
      <c r="G33" s="9"/>
      <c r="H33" s="9"/>
      <c r="I33" s="66"/>
      <c r="J33" s="66"/>
      <c r="K33" s="66"/>
      <c r="L33" s="66"/>
      <c r="M33" s="66"/>
      <c r="N33" s="66"/>
      <c r="O33" s="9"/>
      <c r="P33" s="9"/>
      <c r="Q33" s="9"/>
      <c r="R33" s="9"/>
      <c r="S33" s="9"/>
      <c r="T33" s="9"/>
      <c r="U33" s="9"/>
      <c r="V33" s="9"/>
      <c r="W33" s="9"/>
      <c r="X33" s="9"/>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5"/>
      <c r="BL33" s="15"/>
      <c r="BM33" s="15"/>
      <c r="BN33" s="15"/>
      <c r="BO33" s="15"/>
      <c r="BP33" s="15"/>
      <c r="BQ33" s="15"/>
      <c r="BR33" s="15"/>
      <c r="BS33" s="15"/>
      <c r="BT33" s="15"/>
      <c r="BU33" s="15"/>
      <c r="BV33" s="15"/>
      <c r="BW33" s="15"/>
      <c r="BX33" s="15"/>
      <c r="BY33" s="15"/>
      <c r="BZ33" s="15"/>
      <c r="CA33" s="15"/>
    </row>
    <row r="34" spans="1:79" ht="20.25" hidden="1" customHeight="1" x14ac:dyDescent="0.2">
      <c r="A34" s="9"/>
      <c r="B34" s="9"/>
      <c r="C34" s="9"/>
      <c r="D34" s="66"/>
      <c r="E34" s="9"/>
      <c r="F34" s="9"/>
      <c r="G34" s="9"/>
      <c r="H34" s="9"/>
      <c r="I34" s="66"/>
      <c r="J34" s="66"/>
      <c r="K34" s="66"/>
      <c r="L34" s="66"/>
      <c r="M34" s="66"/>
      <c r="N34" s="66"/>
      <c r="O34" s="9"/>
      <c r="P34" s="9"/>
      <c r="Q34" s="9"/>
      <c r="R34" s="9"/>
      <c r="S34" s="9"/>
      <c r="T34" s="9"/>
      <c r="U34" s="9"/>
      <c r="V34" s="9"/>
      <c r="W34" s="9"/>
      <c r="X34" s="9"/>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15"/>
      <c r="BZ34" s="15"/>
      <c r="CA34" s="15"/>
    </row>
    <row r="35" spans="1:79" ht="20.25" hidden="1" customHeight="1" x14ac:dyDescent="0.2">
      <c r="A35" s="9"/>
      <c r="B35" s="9"/>
      <c r="C35" s="9"/>
      <c r="D35" s="66"/>
      <c r="E35" s="9"/>
      <c r="F35" s="9"/>
      <c r="G35" s="9"/>
      <c r="H35" s="9"/>
      <c r="I35" s="66"/>
      <c r="J35" s="66"/>
      <c r="K35" s="66"/>
      <c r="L35" s="66"/>
      <c r="M35" s="66"/>
      <c r="N35" s="66"/>
      <c r="O35" s="9"/>
      <c r="P35" s="9"/>
      <c r="Q35" s="9"/>
      <c r="R35" s="9"/>
      <c r="S35" s="9"/>
      <c r="T35" s="9"/>
      <c r="U35" s="9"/>
      <c r="V35" s="9"/>
      <c r="W35" s="9"/>
      <c r="X35" s="9"/>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5"/>
      <c r="BO35" s="15"/>
      <c r="BP35" s="15"/>
      <c r="BQ35" s="15"/>
      <c r="BR35" s="15"/>
      <c r="BS35" s="15"/>
      <c r="BT35" s="15"/>
      <c r="BU35" s="15"/>
      <c r="BV35" s="15"/>
      <c r="BW35" s="15"/>
      <c r="BX35" s="15"/>
      <c r="BY35" s="15"/>
      <c r="BZ35" s="15"/>
      <c r="CA35" s="15"/>
    </row>
    <row r="36" spans="1:79" ht="20.25" hidden="1" customHeight="1" x14ac:dyDescent="0.2">
      <c r="A36" s="9"/>
      <c r="B36" s="9"/>
      <c r="C36" s="9"/>
      <c r="D36" s="66"/>
      <c r="E36" s="9"/>
      <c r="F36" s="9"/>
      <c r="G36" s="9"/>
      <c r="H36" s="9"/>
      <c r="I36" s="66"/>
      <c r="J36" s="66"/>
      <c r="K36" s="66"/>
      <c r="L36" s="66"/>
      <c r="M36" s="66"/>
      <c r="N36" s="66"/>
      <c r="O36" s="9"/>
      <c r="P36" s="9"/>
      <c r="Q36" s="9"/>
      <c r="R36" s="9"/>
      <c r="S36" s="9"/>
      <c r="T36" s="9"/>
      <c r="U36" s="9"/>
      <c r="V36" s="9"/>
      <c r="W36" s="9"/>
      <c r="X36" s="9"/>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5"/>
      <c r="BY36" s="15"/>
      <c r="BZ36" s="15"/>
      <c r="CA36" s="15"/>
    </row>
    <row r="37" spans="1:79" ht="20.25" hidden="1" customHeight="1" x14ac:dyDescent="0.2">
      <c r="A37" s="9"/>
      <c r="B37" s="9"/>
      <c r="C37" s="9"/>
      <c r="D37" s="66"/>
      <c r="E37" s="9"/>
      <c r="F37" s="9"/>
      <c r="G37" s="9"/>
      <c r="H37" s="9"/>
      <c r="I37" s="66"/>
      <c r="J37" s="66"/>
      <c r="K37" s="66"/>
      <c r="L37" s="66"/>
      <c r="M37" s="66"/>
      <c r="N37" s="66"/>
      <c r="O37" s="9"/>
      <c r="P37" s="9"/>
      <c r="Q37" s="9"/>
      <c r="R37" s="9"/>
      <c r="S37" s="9"/>
      <c r="T37" s="9"/>
      <c r="U37" s="9"/>
      <c r="V37" s="9"/>
      <c r="W37" s="9"/>
      <c r="X37" s="9"/>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5"/>
      <c r="BW37" s="15"/>
      <c r="BX37" s="15"/>
      <c r="BY37" s="15"/>
      <c r="BZ37" s="15"/>
      <c r="CA37" s="15"/>
    </row>
    <row r="38" spans="1:79" ht="20.25" hidden="1" customHeight="1" x14ac:dyDescent="0.2">
      <c r="A38" s="9"/>
      <c r="B38" s="9"/>
      <c r="C38" s="9"/>
      <c r="D38" s="66"/>
      <c r="E38" s="9"/>
      <c r="F38" s="9"/>
      <c r="G38" s="9"/>
      <c r="H38" s="9"/>
      <c r="I38" s="66"/>
      <c r="J38" s="66"/>
      <c r="K38" s="66"/>
      <c r="L38" s="66"/>
      <c r="M38" s="66"/>
      <c r="N38" s="66"/>
      <c r="O38" s="9"/>
      <c r="P38" s="9"/>
      <c r="Q38" s="9"/>
      <c r="R38" s="9"/>
      <c r="S38" s="9"/>
      <c r="T38" s="9"/>
      <c r="U38" s="9"/>
      <c r="V38" s="9"/>
      <c r="W38" s="9"/>
      <c r="X38" s="9"/>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5"/>
      <c r="BW38" s="15"/>
      <c r="BX38" s="15"/>
      <c r="BY38" s="15"/>
      <c r="BZ38" s="15"/>
      <c r="CA38" s="15"/>
    </row>
    <row r="39" spans="1:79" ht="20.25" hidden="1" customHeight="1" x14ac:dyDescent="0.2">
      <c r="A39" s="9"/>
      <c r="B39" s="9"/>
      <c r="C39" s="9"/>
      <c r="D39" s="66"/>
      <c r="E39" s="9"/>
      <c r="F39" s="9"/>
      <c r="G39" s="9"/>
      <c r="H39" s="9"/>
      <c r="I39" s="66"/>
      <c r="J39" s="66"/>
      <c r="K39" s="66"/>
      <c r="L39" s="66"/>
      <c r="M39" s="66"/>
      <c r="N39" s="66"/>
      <c r="O39" s="9"/>
      <c r="P39" s="9"/>
      <c r="Q39" s="9"/>
      <c r="R39" s="9"/>
      <c r="S39" s="9"/>
      <c r="T39" s="9"/>
      <c r="U39" s="9"/>
      <c r="V39" s="9"/>
      <c r="W39" s="9"/>
      <c r="X39" s="9"/>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row>
    <row r="40" spans="1:79" ht="20.25" hidden="1" customHeight="1" x14ac:dyDescent="0.2">
      <c r="A40" s="9"/>
      <c r="B40" s="9"/>
      <c r="C40" s="9"/>
      <c r="D40" s="66"/>
      <c r="E40" s="9"/>
      <c r="F40" s="9"/>
      <c r="G40" s="9"/>
      <c r="H40" s="9"/>
      <c r="I40" s="66"/>
      <c r="J40" s="66"/>
      <c r="K40" s="66"/>
      <c r="L40" s="66"/>
      <c r="M40" s="66"/>
      <c r="N40" s="66"/>
      <c r="O40" s="9"/>
      <c r="P40" s="9"/>
      <c r="Q40" s="9"/>
      <c r="R40" s="9"/>
      <c r="S40" s="9"/>
      <c r="T40" s="9"/>
      <c r="U40" s="9"/>
      <c r="V40" s="9"/>
      <c r="W40" s="9"/>
      <c r="X40" s="9"/>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5"/>
      <c r="BV40" s="15"/>
      <c r="BW40" s="15"/>
      <c r="BX40" s="15"/>
      <c r="BY40" s="15"/>
      <c r="BZ40" s="15"/>
      <c r="CA40" s="15"/>
    </row>
    <row r="41" spans="1:79" ht="20.25" hidden="1" customHeight="1" x14ac:dyDescent="0.2">
      <c r="A41" s="9"/>
      <c r="B41" s="9"/>
      <c r="C41" s="9"/>
      <c r="D41" s="66"/>
      <c r="E41" s="9"/>
      <c r="F41" s="9"/>
      <c r="G41" s="9"/>
      <c r="H41" s="9"/>
      <c r="I41" s="66"/>
      <c r="J41" s="66"/>
      <c r="K41" s="66"/>
      <c r="L41" s="66"/>
      <c r="M41" s="66"/>
      <c r="N41" s="66"/>
      <c r="O41" s="9"/>
      <c r="P41" s="9"/>
      <c r="Q41" s="9"/>
      <c r="R41" s="9"/>
      <c r="S41" s="9"/>
      <c r="T41" s="9"/>
      <c r="U41" s="9"/>
      <c r="V41" s="9"/>
      <c r="W41" s="9"/>
      <c r="X41" s="9"/>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5"/>
      <c r="BM41" s="15"/>
      <c r="BN41" s="15"/>
      <c r="BO41" s="15"/>
      <c r="BP41" s="15"/>
      <c r="BQ41" s="15"/>
      <c r="BR41" s="15"/>
      <c r="BS41" s="15"/>
      <c r="BT41" s="15"/>
      <c r="BU41" s="15"/>
      <c r="BV41" s="15"/>
      <c r="BW41" s="15"/>
      <c r="BX41" s="15"/>
      <c r="BY41" s="15"/>
      <c r="BZ41" s="15"/>
      <c r="CA41" s="15"/>
    </row>
    <row r="42" spans="1:79" ht="20.25" hidden="1" customHeight="1" x14ac:dyDescent="0.2">
      <c r="A42" s="9"/>
      <c r="B42" s="9"/>
      <c r="C42" s="9"/>
      <c r="D42" s="66"/>
      <c r="E42" s="9"/>
      <c r="F42" s="9"/>
      <c r="G42" s="9"/>
      <c r="H42" s="9"/>
      <c r="I42" s="66"/>
      <c r="J42" s="66"/>
      <c r="K42" s="66"/>
      <c r="L42" s="66"/>
      <c r="M42" s="66"/>
      <c r="N42" s="66"/>
      <c r="O42" s="9"/>
      <c r="P42" s="9"/>
      <c r="Q42" s="9"/>
      <c r="R42" s="9"/>
      <c r="S42" s="9"/>
      <c r="T42" s="9"/>
      <c r="U42" s="9"/>
      <c r="V42" s="9"/>
      <c r="W42" s="9"/>
      <c r="X42" s="9"/>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5"/>
      <c r="BM42" s="15"/>
      <c r="BN42" s="15"/>
      <c r="BO42" s="15"/>
      <c r="BP42" s="15"/>
      <c r="BQ42" s="15"/>
      <c r="BR42" s="15"/>
      <c r="BS42" s="15"/>
      <c r="BT42" s="15"/>
      <c r="BU42" s="15"/>
      <c r="BV42" s="15"/>
      <c r="BW42" s="15"/>
      <c r="BX42" s="15"/>
      <c r="BY42" s="15"/>
      <c r="BZ42" s="15"/>
      <c r="CA42" s="15"/>
    </row>
    <row r="43" spans="1:79" ht="20.25" hidden="1" customHeight="1" x14ac:dyDescent="0.2">
      <c r="A43" s="9"/>
      <c r="B43" s="9"/>
      <c r="C43" s="9"/>
      <c r="D43" s="66"/>
      <c r="E43" s="9"/>
      <c r="F43" s="9"/>
      <c r="G43" s="9"/>
      <c r="H43" s="9"/>
      <c r="I43" s="66"/>
      <c r="J43" s="66"/>
      <c r="K43" s="66"/>
      <c r="L43" s="66"/>
      <c r="M43" s="66"/>
      <c r="N43" s="66"/>
      <c r="O43" s="9"/>
      <c r="P43" s="9"/>
      <c r="Q43" s="9"/>
      <c r="R43" s="9"/>
      <c r="S43" s="9"/>
      <c r="T43" s="9"/>
      <c r="U43" s="9"/>
      <c r="V43" s="9"/>
      <c r="W43" s="9"/>
      <c r="X43" s="9"/>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5"/>
      <c r="BL43" s="15"/>
      <c r="BM43" s="15"/>
      <c r="BN43" s="15"/>
      <c r="BO43" s="15"/>
      <c r="BP43" s="15"/>
      <c r="BQ43" s="15"/>
      <c r="BR43" s="15"/>
      <c r="BS43" s="15"/>
      <c r="BT43" s="15"/>
      <c r="BU43" s="15"/>
      <c r="BV43" s="15"/>
      <c r="BW43" s="15"/>
      <c r="BX43" s="15"/>
      <c r="BY43" s="15"/>
      <c r="BZ43" s="15"/>
      <c r="CA43" s="15"/>
    </row>
    <row r="44" spans="1:79" ht="20.25" hidden="1" customHeight="1" x14ac:dyDescent="0.2">
      <c r="A44" s="9"/>
      <c r="B44" s="9"/>
      <c r="C44" s="9"/>
      <c r="D44" s="66"/>
      <c r="E44" s="9"/>
      <c r="F44" s="9"/>
      <c r="G44" s="9"/>
      <c r="H44" s="9"/>
      <c r="I44" s="66"/>
      <c r="J44" s="66"/>
      <c r="K44" s="66"/>
      <c r="L44" s="66"/>
      <c r="M44" s="66"/>
      <c r="N44" s="66"/>
      <c r="O44" s="9"/>
      <c r="P44" s="9"/>
      <c r="Q44" s="9"/>
      <c r="R44" s="9"/>
      <c r="S44" s="9"/>
      <c r="T44" s="9"/>
      <c r="U44" s="9"/>
      <c r="V44" s="9"/>
      <c r="W44" s="9"/>
      <c r="X44" s="9"/>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5"/>
      <c r="BM44" s="15"/>
      <c r="BN44" s="15"/>
      <c r="BO44" s="15"/>
      <c r="BP44" s="15"/>
      <c r="BQ44" s="15"/>
      <c r="BR44" s="15"/>
      <c r="BS44" s="15"/>
      <c r="BT44" s="15"/>
      <c r="BU44" s="15"/>
      <c r="BV44" s="15"/>
      <c r="BW44" s="15"/>
      <c r="BX44" s="15"/>
      <c r="BY44" s="15"/>
      <c r="BZ44" s="15"/>
      <c r="CA44" s="15"/>
    </row>
    <row r="45" spans="1:79" ht="20.25" hidden="1" customHeight="1" x14ac:dyDescent="0.2">
      <c r="A45" s="9"/>
      <c r="B45" s="9"/>
      <c r="C45" s="9"/>
      <c r="D45" s="66"/>
      <c r="E45" s="9"/>
      <c r="F45" s="9"/>
      <c r="G45" s="9"/>
      <c r="H45" s="9"/>
      <c r="I45" s="66"/>
      <c r="J45" s="66"/>
      <c r="K45" s="66"/>
      <c r="L45" s="66"/>
      <c r="M45" s="66"/>
      <c r="N45" s="66"/>
      <c r="O45" s="9"/>
      <c r="P45" s="9"/>
      <c r="Q45" s="9"/>
      <c r="R45" s="9"/>
      <c r="S45" s="9"/>
      <c r="T45" s="9"/>
      <c r="U45" s="9"/>
      <c r="V45" s="9"/>
      <c r="W45" s="9"/>
      <c r="X45" s="9"/>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5"/>
      <c r="BO45" s="15"/>
      <c r="BP45" s="15"/>
      <c r="BQ45" s="15"/>
      <c r="BR45" s="15"/>
      <c r="BS45" s="15"/>
      <c r="BT45" s="15"/>
      <c r="BU45" s="15"/>
      <c r="BV45" s="15"/>
      <c r="BW45" s="15"/>
      <c r="BX45" s="15"/>
      <c r="BY45" s="15"/>
      <c r="BZ45" s="15"/>
      <c r="CA45" s="15"/>
    </row>
    <row r="46" spans="1:79" ht="20.25" hidden="1" customHeight="1" x14ac:dyDescent="0.2">
      <c r="A46" s="9"/>
      <c r="B46" s="9"/>
      <c r="C46" s="9"/>
      <c r="D46" s="66"/>
      <c r="E46" s="9"/>
      <c r="F46" s="9"/>
      <c r="G46" s="9"/>
      <c r="H46" s="9"/>
      <c r="I46" s="66"/>
      <c r="J46" s="66"/>
      <c r="K46" s="66"/>
      <c r="L46" s="66"/>
      <c r="M46" s="66"/>
      <c r="N46" s="66"/>
      <c r="O46" s="9"/>
      <c r="P46" s="9"/>
      <c r="Q46" s="9"/>
      <c r="R46" s="9"/>
      <c r="S46" s="9"/>
      <c r="T46" s="9"/>
      <c r="U46" s="9"/>
      <c r="V46" s="9"/>
      <c r="W46" s="9"/>
      <c r="X46" s="9"/>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5"/>
      <c r="BO46" s="15"/>
      <c r="BP46" s="15"/>
      <c r="BQ46" s="15"/>
      <c r="BR46" s="15"/>
      <c r="BS46" s="15"/>
      <c r="BT46" s="15"/>
      <c r="BU46" s="15"/>
      <c r="BV46" s="15"/>
      <c r="BW46" s="15"/>
      <c r="BX46" s="15"/>
      <c r="BY46" s="15"/>
      <c r="BZ46" s="15"/>
      <c r="CA46" s="15"/>
    </row>
    <row r="47" spans="1:79" ht="20.25" hidden="1" customHeight="1" x14ac:dyDescent="0.2">
      <c r="A47" s="9"/>
      <c r="B47" s="9"/>
      <c r="C47" s="9"/>
      <c r="D47" s="66"/>
      <c r="E47" s="9"/>
      <c r="F47" s="9"/>
      <c r="G47" s="9"/>
      <c r="H47" s="9"/>
      <c r="I47" s="66"/>
      <c r="J47" s="66"/>
      <c r="K47" s="66"/>
      <c r="L47" s="66"/>
      <c r="M47" s="66"/>
      <c r="N47" s="66"/>
      <c r="O47" s="9"/>
      <c r="P47" s="9"/>
      <c r="Q47" s="9"/>
      <c r="R47" s="9"/>
      <c r="S47" s="9"/>
      <c r="T47" s="9"/>
      <c r="U47" s="9"/>
      <c r="V47" s="9"/>
      <c r="W47" s="9"/>
      <c r="X47" s="9"/>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5"/>
      <c r="BL47" s="15"/>
      <c r="BM47" s="15"/>
      <c r="BN47" s="15"/>
      <c r="BO47" s="15"/>
      <c r="BP47" s="15"/>
      <c r="BQ47" s="15"/>
      <c r="BR47" s="15"/>
      <c r="BS47" s="15"/>
      <c r="BT47" s="15"/>
      <c r="BU47" s="15"/>
      <c r="BV47" s="15"/>
      <c r="BW47" s="15"/>
      <c r="BX47" s="15"/>
      <c r="BY47" s="15"/>
      <c r="BZ47" s="15"/>
      <c r="CA47" s="15"/>
    </row>
    <row r="48" spans="1:79" ht="20.25" hidden="1" customHeight="1" x14ac:dyDescent="0.2">
      <c r="A48" s="9"/>
      <c r="B48" s="9"/>
      <c r="C48" s="9"/>
      <c r="D48" s="66"/>
      <c r="E48" s="9"/>
      <c r="F48" s="9"/>
      <c r="G48" s="9"/>
      <c r="H48" s="9"/>
      <c r="I48" s="66"/>
      <c r="J48" s="66"/>
      <c r="K48" s="66"/>
      <c r="L48" s="66"/>
      <c r="M48" s="66"/>
      <c r="N48" s="66"/>
      <c r="O48" s="9"/>
      <c r="P48" s="9"/>
      <c r="Q48" s="9"/>
      <c r="R48" s="9"/>
      <c r="S48" s="9"/>
      <c r="T48" s="9"/>
      <c r="U48" s="9"/>
      <c r="V48" s="9"/>
      <c r="W48" s="9"/>
      <c r="X48" s="9"/>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15"/>
      <c r="BK48" s="15"/>
      <c r="BL48" s="15"/>
      <c r="BM48" s="15"/>
      <c r="BN48" s="15"/>
      <c r="BO48" s="15"/>
      <c r="BP48" s="15"/>
      <c r="BQ48" s="15"/>
      <c r="BR48" s="15"/>
      <c r="BS48" s="15"/>
      <c r="BT48" s="15"/>
      <c r="BU48" s="15"/>
      <c r="BV48" s="15"/>
      <c r="BW48" s="15"/>
      <c r="BX48" s="15"/>
      <c r="BY48" s="15"/>
      <c r="BZ48" s="15"/>
      <c r="CA48" s="15"/>
    </row>
    <row r="49" spans="1:79" ht="20.25" hidden="1" customHeight="1" x14ac:dyDescent="0.2">
      <c r="A49" s="9"/>
      <c r="B49" s="9"/>
      <c r="C49" s="9"/>
      <c r="D49" s="66"/>
      <c r="E49" s="9"/>
      <c r="F49" s="9"/>
      <c r="G49" s="9"/>
      <c r="H49" s="9"/>
      <c r="I49" s="66"/>
      <c r="J49" s="66"/>
      <c r="K49" s="66"/>
      <c r="L49" s="66"/>
      <c r="M49" s="66"/>
      <c r="N49" s="66"/>
      <c r="O49" s="9"/>
      <c r="P49" s="9"/>
      <c r="Q49" s="9"/>
      <c r="R49" s="9"/>
      <c r="S49" s="9"/>
      <c r="T49" s="9"/>
      <c r="U49" s="9"/>
      <c r="V49" s="9"/>
      <c r="W49" s="9"/>
      <c r="X49" s="9"/>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5"/>
      <c r="BK49" s="15"/>
      <c r="BL49" s="15"/>
      <c r="BM49" s="15"/>
      <c r="BN49" s="15"/>
      <c r="BO49" s="15"/>
      <c r="BP49" s="15"/>
      <c r="BQ49" s="15"/>
      <c r="BR49" s="15"/>
      <c r="BS49" s="15"/>
      <c r="BT49" s="15"/>
      <c r="BU49" s="15"/>
      <c r="BV49" s="15"/>
      <c r="BW49" s="15"/>
      <c r="BX49" s="15"/>
      <c r="BY49" s="15"/>
      <c r="BZ49" s="15"/>
      <c r="CA49" s="15"/>
    </row>
    <row r="50" spans="1:79" ht="20.25" hidden="1" customHeight="1" x14ac:dyDescent="0.2">
      <c r="A50" s="9"/>
      <c r="B50" s="9"/>
      <c r="C50" s="9"/>
      <c r="D50" s="66"/>
      <c r="E50" s="9"/>
      <c r="F50" s="9"/>
      <c r="G50" s="9"/>
      <c r="H50" s="9"/>
      <c r="I50" s="66"/>
      <c r="J50" s="66"/>
      <c r="K50" s="66"/>
      <c r="L50" s="66"/>
      <c r="M50" s="66"/>
      <c r="N50" s="66"/>
      <c r="O50" s="9"/>
      <c r="P50" s="9"/>
      <c r="Q50" s="9"/>
      <c r="R50" s="9"/>
      <c r="S50" s="9"/>
      <c r="T50" s="9"/>
      <c r="U50" s="9"/>
      <c r="V50" s="9"/>
      <c r="W50" s="9"/>
      <c r="X50" s="9"/>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5"/>
      <c r="BK50" s="15"/>
      <c r="BL50" s="15"/>
      <c r="BM50" s="15"/>
      <c r="BN50" s="15"/>
      <c r="BO50" s="15"/>
      <c r="BP50" s="15"/>
      <c r="BQ50" s="15"/>
      <c r="BR50" s="15"/>
      <c r="BS50" s="15"/>
      <c r="BT50" s="15"/>
      <c r="BU50" s="15"/>
      <c r="BV50" s="15"/>
      <c r="BW50" s="15"/>
      <c r="BX50" s="15"/>
      <c r="BY50" s="15"/>
      <c r="BZ50" s="15"/>
      <c r="CA50" s="15"/>
    </row>
    <row r="51" spans="1:79" ht="20.25" hidden="1" customHeight="1" x14ac:dyDescent="0.2">
      <c r="A51" s="9"/>
      <c r="B51" s="9"/>
      <c r="C51" s="9"/>
      <c r="D51" s="66"/>
      <c r="E51" s="9"/>
      <c r="F51" s="9"/>
      <c r="G51" s="9"/>
      <c r="H51" s="9"/>
      <c r="I51" s="66"/>
      <c r="J51" s="66"/>
      <c r="K51" s="66"/>
      <c r="L51" s="66"/>
      <c r="M51" s="66"/>
      <c r="N51" s="66"/>
      <c r="O51" s="9"/>
      <c r="P51" s="9"/>
      <c r="Q51" s="9"/>
      <c r="R51" s="9"/>
      <c r="S51" s="9"/>
      <c r="T51" s="9"/>
      <c r="U51" s="9"/>
      <c r="V51" s="9"/>
      <c r="W51" s="9"/>
      <c r="X51" s="9"/>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15"/>
      <c r="BL51" s="15"/>
      <c r="BM51" s="15"/>
      <c r="BN51" s="15"/>
      <c r="BO51" s="15"/>
      <c r="BP51" s="15"/>
      <c r="BQ51" s="15"/>
      <c r="BR51" s="15"/>
      <c r="BS51" s="15"/>
      <c r="BT51" s="15"/>
      <c r="BU51" s="15"/>
      <c r="BV51" s="15"/>
      <c r="BW51" s="15"/>
      <c r="BX51" s="15"/>
      <c r="BY51" s="15"/>
      <c r="BZ51" s="15"/>
      <c r="CA51" s="15"/>
    </row>
    <row r="52" spans="1:79" ht="20.25" hidden="1" customHeight="1" x14ac:dyDescent="0.2">
      <c r="A52" s="9"/>
      <c r="B52" s="9"/>
      <c r="C52" s="9"/>
      <c r="D52" s="66"/>
      <c r="E52" s="9"/>
      <c r="F52" s="9"/>
      <c r="G52" s="9"/>
      <c r="H52" s="9"/>
      <c r="I52" s="66"/>
      <c r="J52" s="66"/>
      <c r="K52" s="66"/>
      <c r="L52" s="66"/>
      <c r="M52" s="66"/>
      <c r="N52" s="66"/>
      <c r="O52" s="9"/>
      <c r="P52" s="9"/>
      <c r="Q52" s="9"/>
      <c r="R52" s="9"/>
      <c r="S52" s="9"/>
      <c r="T52" s="9"/>
      <c r="U52" s="9"/>
      <c r="V52" s="9"/>
      <c r="W52" s="9"/>
      <c r="X52" s="9"/>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5"/>
      <c r="BL52" s="15"/>
      <c r="BM52" s="15"/>
      <c r="BN52" s="15"/>
      <c r="BO52" s="15"/>
      <c r="BP52" s="15"/>
      <c r="BQ52" s="15"/>
      <c r="BR52" s="15"/>
      <c r="BS52" s="15"/>
      <c r="BT52" s="15"/>
      <c r="BU52" s="15"/>
      <c r="BV52" s="15"/>
      <c r="BW52" s="15"/>
      <c r="BX52" s="15"/>
      <c r="BY52" s="15"/>
      <c r="BZ52" s="15"/>
      <c r="CA52" s="15"/>
    </row>
    <row r="53" spans="1:79" ht="20.25" hidden="1" customHeight="1" x14ac:dyDescent="0.2">
      <c r="A53" s="9"/>
      <c r="B53" s="9"/>
      <c r="C53" s="9"/>
      <c r="D53" s="66"/>
      <c r="E53" s="9"/>
      <c r="F53" s="9"/>
      <c r="G53" s="9"/>
      <c r="H53" s="9"/>
      <c r="I53" s="66"/>
      <c r="J53" s="66"/>
      <c r="K53" s="66"/>
      <c r="L53" s="66"/>
      <c r="M53" s="66"/>
      <c r="N53" s="66"/>
      <c r="O53" s="9"/>
      <c r="P53" s="9"/>
      <c r="Q53" s="9"/>
      <c r="R53" s="9"/>
      <c r="S53" s="9"/>
      <c r="T53" s="9"/>
      <c r="U53" s="9"/>
      <c r="V53" s="9"/>
      <c r="W53" s="9"/>
      <c r="X53" s="9"/>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5"/>
      <c r="BK53" s="15"/>
      <c r="BL53" s="15"/>
      <c r="BM53" s="15"/>
      <c r="BN53" s="15"/>
      <c r="BO53" s="15"/>
      <c r="BP53" s="15"/>
      <c r="BQ53" s="15"/>
      <c r="BR53" s="15"/>
      <c r="BS53" s="15"/>
      <c r="BT53" s="15"/>
      <c r="BU53" s="15"/>
      <c r="BV53" s="15"/>
      <c r="BW53" s="15"/>
      <c r="BX53" s="15"/>
      <c r="BY53" s="15"/>
      <c r="BZ53" s="15"/>
      <c r="CA53" s="15"/>
    </row>
    <row r="54" spans="1:79" ht="20.25" hidden="1" customHeight="1" x14ac:dyDescent="0.2">
      <c r="A54" s="9"/>
      <c r="B54" s="9"/>
      <c r="C54" s="9"/>
      <c r="D54" s="66"/>
      <c r="E54" s="9"/>
      <c r="F54" s="9"/>
      <c r="G54" s="9"/>
      <c r="H54" s="9"/>
      <c r="I54" s="66"/>
      <c r="J54" s="66"/>
      <c r="K54" s="66"/>
      <c r="L54" s="66"/>
      <c r="M54" s="66"/>
      <c r="N54" s="66"/>
      <c r="O54" s="9"/>
      <c r="P54" s="9"/>
      <c r="Q54" s="9"/>
      <c r="R54" s="9"/>
      <c r="S54" s="9"/>
      <c r="T54" s="9"/>
      <c r="U54" s="9"/>
      <c r="V54" s="9"/>
      <c r="W54" s="9"/>
      <c r="X54" s="9"/>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5"/>
      <c r="BO54" s="15"/>
      <c r="BP54" s="15"/>
      <c r="BQ54" s="15"/>
      <c r="BR54" s="15"/>
      <c r="BS54" s="15"/>
      <c r="BT54" s="15"/>
      <c r="BU54" s="15"/>
      <c r="BV54" s="15"/>
      <c r="BW54" s="15"/>
      <c r="BX54" s="15"/>
      <c r="BY54" s="15"/>
      <c r="BZ54" s="15"/>
      <c r="CA54" s="15"/>
    </row>
    <row r="55" spans="1:79" ht="20.25" hidden="1" customHeight="1" x14ac:dyDescent="0.2">
      <c r="A55" s="9"/>
      <c r="B55" s="9"/>
      <c r="C55" s="9"/>
      <c r="D55" s="66"/>
      <c r="E55" s="9"/>
      <c r="F55" s="9"/>
      <c r="G55" s="9"/>
      <c r="H55" s="9"/>
      <c r="I55" s="66"/>
      <c r="J55" s="66"/>
      <c r="K55" s="66"/>
      <c r="L55" s="66"/>
      <c r="M55" s="66"/>
      <c r="N55" s="66"/>
      <c r="O55" s="9"/>
      <c r="P55" s="9"/>
      <c r="Q55" s="9"/>
      <c r="R55" s="9"/>
      <c r="S55" s="9"/>
      <c r="T55" s="9"/>
      <c r="U55" s="9"/>
      <c r="V55" s="9"/>
      <c r="W55" s="9"/>
      <c r="X55" s="9"/>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5"/>
      <c r="BL55" s="15"/>
      <c r="BM55" s="15"/>
      <c r="BN55" s="15"/>
      <c r="BO55" s="15"/>
      <c r="BP55" s="15"/>
      <c r="BQ55" s="15"/>
      <c r="BR55" s="15"/>
      <c r="BS55" s="15"/>
      <c r="BT55" s="15"/>
      <c r="BU55" s="15"/>
      <c r="BV55" s="15"/>
      <c r="BW55" s="15"/>
      <c r="BX55" s="15"/>
      <c r="BY55" s="15"/>
      <c r="BZ55" s="15"/>
      <c r="CA55" s="15"/>
    </row>
    <row r="56" spans="1:79" ht="20.25" hidden="1" customHeight="1" x14ac:dyDescent="0.2">
      <c r="A56" s="9"/>
      <c r="B56" s="9"/>
      <c r="C56" s="9"/>
      <c r="D56" s="66"/>
      <c r="E56" s="9"/>
      <c r="F56" s="9"/>
      <c r="G56" s="9"/>
      <c r="H56" s="9"/>
      <c r="I56" s="66"/>
      <c r="J56" s="66"/>
      <c r="K56" s="66"/>
      <c r="L56" s="66"/>
      <c r="M56" s="66"/>
      <c r="N56" s="66"/>
      <c r="O56" s="9"/>
      <c r="P56" s="9"/>
      <c r="Q56" s="9"/>
      <c r="R56" s="9"/>
      <c r="S56" s="9"/>
      <c r="T56" s="9"/>
      <c r="U56" s="9"/>
      <c r="V56" s="9"/>
      <c r="W56" s="9"/>
      <c r="X56" s="9"/>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5"/>
      <c r="BL56" s="15"/>
      <c r="BM56" s="15"/>
      <c r="BN56" s="15"/>
      <c r="BO56" s="15"/>
      <c r="BP56" s="15"/>
      <c r="BQ56" s="15"/>
      <c r="BR56" s="15"/>
      <c r="BS56" s="15"/>
      <c r="BT56" s="15"/>
      <c r="BU56" s="15"/>
      <c r="BV56" s="15"/>
      <c r="BW56" s="15"/>
      <c r="BX56" s="15"/>
      <c r="BY56" s="15"/>
      <c r="BZ56" s="15"/>
      <c r="CA56" s="15"/>
    </row>
    <row r="57" spans="1:79" ht="20.25" hidden="1" customHeight="1" x14ac:dyDescent="0.2">
      <c r="A57" s="9"/>
      <c r="B57" s="9"/>
      <c r="C57" s="9"/>
      <c r="D57" s="66"/>
      <c r="E57" s="9"/>
      <c r="F57" s="9"/>
      <c r="G57" s="9"/>
      <c r="H57" s="9"/>
      <c r="I57" s="66"/>
      <c r="J57" s="66"/>
      <c r="K57" s="66"/>
      <c r="L57" s="66"/>
      <c r="M57" s="66"/>
      <c r="N57" s="66"/>
      <c r="O57" s="9"/>
      <c r="P57" s="9"/>
      <c r="Q57" s="9"/>
      <c r="R57" s="9"/>
      <c r="S57" s="9"/>
      <c r="T57" s="9"/>
      <c r="U57" s="9"/>
      <c r="V57" s="9"/>
      <c r="W57" s="9"/>
      <c r="X57" s="9"/>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5"/>
      <c r="BL57" s="15"/>
      <c r="BM57" s="15"/>
      <c r="BN57" s="15"/>
      <c r="BO57" s="15"/>
      <c r="BP57" s="15"/>
      <c r="BQ57" s="15"/>
      <c r="BR57" s="15"/>
      <c r="BS57" s="15"/>
      <c r="BT57" s="15"/>
      <c r="BU57" s="15"/>
      <c r="BV57" s="15"/>
      <c r="BW57" s="15"/>
      <c r="BX57" s="15"/>
      <c r="BY57" s="15"/>
      <c r="BZ57" s="15"/>
      <c r="CA57" s="15"/>
    </row>
    <row r="58" spans="1:79" ht="20.25" hidden="1" customHeight="1" x14ac:dyDescent="0.2">
      <c r="A58" s="9"/>
      <c r="B58" s="9"/>
      <c r="C58" s="9"/>
      <c r="D58" s="66"/>
      <c r="E58" s="9"/>
      <c r="F58" s="9"/>
      <c r="G58" s="9"/>
      <c r="H58" s="9"/>
      <c r="I58" s="66"/>
      <c r="J58" s="66"/>
      <c r="K58" s="66"/>
      <c r="L58" s="66"/>
      <c r="M58" s="66"/>
      <c r="N58" s="66"/>
      <c r="O58" s="9"/>
      <c r="P58" s="9"/>
      <c r="Q58" s="9"/>
      <c r="R58" s="9"/>
      <c r="S58" s="9"/>
      <c r="T58" s="9"/>
      <c r="U58" s="9"/>
      <c r="V58" s="9"/>
      <c r="W58" s="9"/>
      <c r="X58" s="9"/>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5"/>
      <c r="BL58" s="15"/>
      <c r="BM58" s="15"/>
      <c r="BN58" s="15"/>
      <c r="BO58" s="15"/>
      <c r="BP58" s="15"/>
      <c r="BQ58" s="15"/>
      <c r="BR58" s="15"/>
      <c r="BS58" s="15"/>
      <c r="BT58" s="15"/>
      <c r="BU58" s="15"/>
      <c r="BV58" s="15"/>
      <c r="BW58" s="15"/>
      <c r="BX58" s="15"/>
      <c r="BY58" s="15"/>
      <c r="BZ58" s="15"/>
      <c r="CA58" s="15"/>
    </row>
    <row r="59" spans="1:79" ht="20.25" hidden="1" customHeight="1" x14ac:dyDescent="0.2">
      <c r="A59" s="9"/>
      <c r="B59" s="9"/>
      <c r="C59" s="9"/>
      <c r="D59" s="66"/>
      <c r="E59" s="9"/>
      <c r="F59" s="9"/>
      <c r="G59" s="9"/>
      <c r="H59" s="9"/>
      <c r="I59" s="66"/>
      <c r="J59" s="66"/>
      <c r="K59" s="66"/>
      <c r="L59" s="66"/>
      <c r="M59" s="66"/>
      <c r="N59" s="66"/>
      <c r="O59" s="9"/>
      <c r="P59" s="9"/>
      <c r="Q59" s="9"/>
      <c r="R59" s="9"/>
      <c r="S59" s="9"/>
      <c r="T59" s="9"/>
      <c r="U59" s="9"/>
      <c r="V59" s="9"/>
      <c r="W59" s="9"/>
      <c r="X59" s="9"/>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5"/>
      <c r="BL59" s="15"/>
      <c r="BM59" s="15"/>
      <c r="BN59" s="15"/>
      <c r="BO59" s="15"/>
      <c r="BP59" s="15"/>
      <c r="BQ59" s="15"/>
      <c r="BR59" s="15"/>
      <c r="BS59" s="15"/>
      <c r="BT59" s="15"/>
      <c r="BU59" s="15"/>
      <c r="BV59" s="15"/>
      <c r="BW59" s="15"/>
      <c r="BX59" s="15"/>
      <c r="BY59" s="15"/>
      <c r="BZ59" s="15"/>
      <c r="CA59" s="15"/>
    </row>
    <row r="60" spans="1:79" ht="20.25" hidden="1" customHeight="1" x14ac:dyDescent="0.2">
      <c r="A60" s="9"/>
      <c r="B60" s="9"/>
      <c r="C60" s="9"/>
      <c r="D60" s="66"/>
      <c r="E60" s="9"/>
      <c r="F60" s="9"/>
      <c r="G60" s="9"/>
      <c r="H60" s="9"/>
      <c r="I60" s="66"/>
      <c r="J60" s="66"/>
      <c r="K60" s="66"/>
      <c r="L60" s="66"/>
      <c r="M60" s="66"/>
      <c r="N60" s="66"/>
      <c r="O60" s="9"/>
      <c r="P60" s="9"/>
      <c r="Q60" s="9"/>
      <c r="R60" s="9"/>
      <c r="S60" s="9"/>
      <c r="T60" s="9"/>
      <c r="U60" s="9"/>
      <c r="V60" s="9"/>
      <c r="W60" s="9"/>
      <c r="X60" s="9"/>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15"/>
      <c r="BK60" s="15"/>
      <c r="BL60" s="15"/>
      <c r="BM60" s="15"/>
      <c r="BN60" s="15"/>
      <c r="BO60" s="15"/>
      <c r="BP60" s="15"/>
      <c r="BQ60" s="15"/>
      <c r="BR60" s="15"/>
      <c r="BS60" s="15"/>
      <c r="BT60" s="15"/>
      <c r="BU60" s="15"/>
      <c r="BV60" s="15"/>
      <c r="BW60" s="15"/>
      <c r="BX60" s="15"/>
      <c r="BY60" s="15"/>
      <c r="BZ60" s="15"/>
      <c r="CA60" s="15"/>
    </row>
    <row r="61" spans="1:79" ht="20.25" hidden="1" customHeight="1" x14ac:dyDescent="0.2">
      <c r="A61" s="9"/>
      <c r="B61" s="9"/>
      <c r="C61" s="9"/>
      <c r="D61" s="66"/>
      <c r="E61" s="9"/>
      <c r="F61" s="9"/>
      <c r="G61" s="9"/>
      <c r="H61" s="9"/>
      <c r="I61" s="66"/>
      <c r="J61" s="66"/>
      <c r="K61" s="66"/>
      <c r="L61" s="66"/>
      <c r="M61" s="66"/>
      <c r="N61" s="66"/>
      <c r="O61" s="9"/>
      <c r="P61" s="9"/>
      <c r="Q61" s="9"/>
      <c r="R61" s="9"/>
      <c r="S61" s="9"/>
      <c r="T61" s="9"/>
      <c r="U61" s="9"/>
      <c r="V61" s="9"/>
      <c r="W61" s="9"/>
      <c r="X61" s="9"/>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5"/>
      <c r="BL61" s="15"/>
      <c r="BM61" s="15"/>
      <c r="BN61" s="15"/>
      <c r="BO61" s="15"/>
      <c r="BP61" s="15"/>
      <c r="BQ61" s="15"/>
      <c r="BR61" s="15"/>
      <c r="BS61" s="15"/>
      <c r="BT61" s="15"/>
      <c r="BU61" s="15"/>
      <c r="BV61" s="15"/>
      <c r="BW61" s="15"/>
      <c r="BX61" s="15"/>
      <c r="BY61" s="15"/>
      <c r="BZ61" s="15"/>
      <c r="CA61" s="15"/>
    </row>
    <row r="62" spans="1:79" ht="20.25" hidden="1" customHeight="1" x14ac:dyDescent="0.2">
      <c r="A62" s="9"/>
      <c r="B62" s="9"/>
      <c r="C62" s="9"/>
      <c r="D62" s="66"/>
      <c r="E62" s="9"/>
      <c r="F62" s="9"/>
      <c r="G62" s="9"/>
      <c r="H62" s="9"/>
      <c r="I62" s="66"/>
      <c r="J62" s="66"/>
      <c r="K62" s="66"/>
      <c r="L62" s="66"/>
      <c r="M62" s="66"/>
      <c r="N62" s="66"/>
      <c r="O62" s="9"/>
      <c r="P62" s="9"/>
      <c r="Q62" s="9"/>
      <c r="R62" s="9"/>
      <c r="S62" s="9"/>
      <c r="T62" s="9"/>
      <c r="U62" s="9"/>
      <c r="V62" s="9"/>
      <c r="W62" s="9"/>
      <c r="X62" s="9"/>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5"/>
      <c r="BX62" s="15"/>
      <c r="BY62" s="15"/>
      <c r="BZ62" s="15"/>
      <c r="CA62" s="15"/>
    </row>
    <row r="63" spans="1:79" ht="20.25" hidden="1" customHeight="1" x14ac:dyDescent="0.2">
      <c r="A63" s="9"/>
      <c r="B63" s="9"/>
      <c r="C63" s="9"/>
      <c r="D63" s="66"/>
      <c r="E63" s="9"/>
      <c r="F63" s="9"/>
      <c r="G63" s="9"/>
      <c r="H63" s="9"/>
      <c r="I63" s="66"/>
      <c r="J63" s="66"/>
      <c r="K63" s="66"/>
      <c r="L63" s="66"/>
      <c r="M63" s="66"/>
      <c r="N63" s="66"/>
      <c r="O63" s="9"/>
      <c r="P63" s="9"/>
      <c r="Q63" s="9"/>
      <c r="R63" s="9"/>
      <c r="S63" s="9"/>
      <c r="T63" s="9"/>
      <c r="U63" s="9"/>
      <c r="V63" s="9"/>
      <c r="W63" s="9"/>
      <c r="X63" s="9"/>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5"/>
      <c r="BK63" s="15"/>
      <c r="BL63" s="15"/>
      <c r="BM63" s="15"/>
      <c r="BN63" s="15"/>
      <c r="BO63" s="15"/>
      <c r="BP63" s="15"/>
      <c r="BQ63" s="15"/>
      <c r="BR63" s="15"/>
      <c r="BS63" s="15"/>
      <c r="BT63" s="15"/>
      <c r="BU63" s="15"/>
      <c r="BV63" s="15"/>
      <c r="BW63" s="15"/>
      <c r="BX63" s="15"/>
      <c r="BY63" s="15"/>
      <c r="BZ63" s="15"/>
      <c r="CA63" s="15"/>
    </row>
    <row r="64" spans="1:79" ht="20.25" hidden="1" customHeight="1" x14ac:dyDescent="0.2">
      <c r="A64" s="9"/>
      <c r="B64" s="9"/>
      <c r="C64" s="9"/>
      <c r="D64" s="66"/>
      <c r="E64" s="9"/>
      <c r="F64" s="9"/>
      <c r="G64" s="9"/>
      <c r="H64" s="9"/>
      <c r="I64" s="66"/>
      <c r="J64" s="66"/>
      <c r="K64" s="66"/>
      <c r="L64" s="66"/>
      <c r="M64" s="66"/>
      <c r="N64" s="66"/>
      <c r="O64" s="9"/>
      <c r="P64" s="9"/>
      <c r="Q64" s="9"/>
      <c r="R64" s="9"/>
      <c r="S64" s="9"/>
      <c r="T64" s="9"/>
      <c r="U64" s="9"/>
      <c r="V64" s="9"/>
      <c r="W64" s="9"/>
      <c r="X64" s="9"/>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5"/>
      <c r="BK64" s="15"/>
      <c r="BL64" s="15"/>
      <c r="BM64" s="15"/>
      <c r="BN64" s="15"/>
      <c r="BO64" s="15"/>
      <c r="BP64" s="15"/>
      <c r="BQ64" s="15"/>
      <c r="BR64" s="15"/>
      <c r="BS64" s="15"/>
      <c r="BT64" s="15"/>
      <c r="BU64" s="15"/>
      <c r="BV64" s="15"/>
      <c r="BW64" s="15"/>
      <c r="BX64" s="15"/>
      <c r="BY64" s="15"/>
      <c r="BZ64" s="15"/>
      <c r="CA64" s="15"/>
    </row>
    <row r="65" spans="1:79" ht="20.25" hidden="1" customHeight="1" x14ac:dyDescent="0.2">
      <c r="A65" s="9"/>
      <c r="B65" s="9"/>
      <c r="C65" s="9"/>
      <c r="D65" s="66"/>
      <c r="E65" s="9"/>
      <c r="F65" s="9"/>
      <c r="G65" s="9"/>
      <c r="H65" s="9"/>
      <c r="I65" s="66"/>
      <c r="J65" s="66"/>
      <c r="K65" s="66"/>
      <c r="L65" s="66"/>
      <c r="M65" s="66"/>
      <c r="N65" s="66"/>
      <c r="O65" s="9"/>
      <c r="P65" s="9"/>
      <c r="Q65" s="9"/>
      <c r="R65" s="9"/>
      <c r="S65" s="9"/>
      <c r="T65" s="9"/>
      <c r="U65" s="9"/>
      <c r="V65" s="9"/>
      <c r="W65" s="9"/>
      <c r="X65" s="9"/>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5"/>
      <c r="BK65" s="15"/>
      <c r="BL65" s="15"/>
      <c r="BM65" s="15"/>
      <c r="BN65" s="15"/>
      <c r="BO65" s="15"/>
      <c r="BP65" s="15"/>
      <c r="BQ65" s="15"/>
      <c r="BR65" s="15"/>
      <c r="BS65" s="15"/>
      <c r="BT65" s="15"/>
      <c r="BU65" s="15"/>
      <c r="BV65" s="15"/>
      <c r="BW65" s="15"/>
      <c r="BX65" s="15"/>
      <c r="BY65" s="15"/>
      <c r="BZ65" s="15"/>
      <c r="CA65" s="15"/>
    </row>
    <row r="66" spans="1:79" ht="20.25" hidden="1" customHeight="1" x14ac:dyDescent="0.2">
      <c r="A66" s="9"/>
      <c r="B66" s="9"/>
      <c r="C66" s="9"/>
      <c r="D66" s="66"/>
      <c r="E66" s="9"/>
      <c r="F66" s="9"/>
      <c r="G66" s="9"/>
      <c r="H66" s="9"/>
      <c r="I66" s="66"/>
      <c r="J66" s="66"/>
      <c r="K66" s="66"/>
      <c r="L66" s="66"/>
      <c r="M66" s="66"/>
      <c r="N66" s="66"/>
      <c r="O66" s="9"/>
      <c r="P66" s="9"/>
      <c r="Q66" s="9"/>
      <c r="R66" s="9"/>
      <c r="S66" s="9"/>
      <c r="T66" s="9"/>
      <c r="U66" s="9"/>
      <c r="V66" s="9"/>
      <c r="W66" s="9"/>
      <c r="X66" s="9"/>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5"/>
      <c r="BL66" s="15"/>
      <c r="BM66" s="15"/>
      <c r="BN66" s="15"/>
      <c r="BO66" s="15"/>
      <c r="BP66" s="15"/>
      <c r="BQ66" s="15"/>
      <c r="BR66" s="15"/>
      <c r="BS66" s="15"/>
      <c r="BT66" s="15"/>
      <c r="BU66" s="15"/>
      <c r="BV66" s="15"/>
      <c r="BW66" s="15"/>
      <c r="BX66" s="15"/>
      <c r="BY66" s="15"/>
      <c r="BZ66" s="15"/>
      <c r="CA66" s="15"/>
    </row>
    <row r="67" spans="1:79" ht="20.25" hidden="1" customHeight="1" x14ac:dyDescent="0.2">
      <c r="A67" s="9"/>
      <c r="B67" s="9"/>
      <c r="C67" s="9"/>
      <c r="D67" s="66"/>
      <c r="E67" s="9"/>
      <c r="F67" s="9"/>
      <c r="G67" s="9"/>
      <c r="H67" s="9"/>
      <c r="I67" s="66"/>
      <c r="J67" s="66"/>
      <c r="K67" s="66"/>
      <c r="L67" s="66"/>
      <c r="M67" s="66"/>
      <c r="N67" s="66"/>
      <c r="O67" s="9"/>
      <c r="P67" s="9"/>
      <c r="Q67" s="9"/>
      <c r="R67" s="9"/>
      <c r="S67" s="9"/>
      <c r="T67" s="9"/>
      <c r="U67" s="9"/>
      <c r="V67" s="9"/>
      <c r="W67" s="9"/>
      <c r="X67" s="9"/>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5"/>
      <c r="BL67" s="15"/>
      <c r="BM67" s="15"/>
      <c r="BN67" s="15"/>
      <c r="BO67" s="15"/>
      <c r="BP67" s="15"/>
      <c r="BQ67" s="15"/>
      <c r="BR67" s="15"/>
      <c r="BS67" s="15"/>
      <c r="BT67" s="15"/>
      <c r="BU67" s="15"/>
      <c r="BV67" s="15"/>
      <c r="BW67" s="15"/>
      <c r="BX67" s="15"/>
      <c r="BY67" s="15"/>
      <c r="BZ67" s="15"/>
      <c r="CA67" s="15"/>
    </row>
    <row r="68" spans="1:79" ht="20.25" hidden="1" customHeight="1" x14ac:dyDescent="0.2">
      <c r="A68" s="9"/>
      <c r="B68" s="9"/>
      <c r="C68" s="9"/>
      <c r="D68" s="66"/>
      <c r="E68" s="9"/>
      <c r="F68" s="9"/>
      <c r="G68" s="9"/>
      <c r="H68" s="9"/>
      <c r="I68" s="66"/>
      <c r="J68" s="66"/>
      <c r="K68" s="66"/>
      <c r="L68" s="66"/>
      <c r="M68" s="66"/>
      <c r="N68" s="66"/>
      <c r="O68" s="9"/>
      <c r="P68" s="9"/>
      <c r="Q68" s="9"/>
      <c r="R68" s="9"/>
      <c r="S68" s="9"/>
      <c r="T68" s="9"/>
      <c r="U68" s="9"/>
      <c r="V68" s="9"/>
      <c r="W68" s="9"/>
      <c r="X68" s="9"/>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5"/>
      <c r="BK68" s="15"/>
      <c r="BL68" s="15"/>
      <c r="BM68" s="15"/>
      <c r="BN68" s="15"/>
      <c r="BO68" s="15"/>
      <c r="BP68" s="15"/>
      <c r="BQ68" s="15"/>
      <c r="BR68" s="15"/>
      <c r="BS68" s="15"/>
      <c r="BT68" s="15"/>
      <c r="BU68" s="15"/>
      <c r="BV68" s="15"/>
      <c r="BW68" s="15"/>
      <c r="BX68" s="15"/>
      <c r="BY68" s="15"/>
      <c r="BZ68" s="15"/>
      <c r="CA68" s="15"/>
    </row>
    <row r="69" spans="1:79" ht="20.25" hidden="1" customHeight="1" x14ac:dyDescent="0.2">
      <c r="A69" s="9"/>
      <c r="B69" s="9"/>
      <c r="C69" s="9"/>
      <c r="D69" s="66"/>
      <c r="E69" s="9"/>
      <c r="F69" s="9"/>
      <c r="G69" s="9"/>
      <c r="H69" s="9"/>
      <c r="I69" s="66"/>
      <c r="J69" s="66"/>
      <c r="K69" s="66"/>
      <c r="L69" s="66"/>
      <c r="M69" s="66"/>
      <c r="N69" s="66"/>
      <c r="O69" s="9"/>
      <c r="P69" s="9"/>
      <c r="Q69" s="9"/>
      <c r="R69" s="9"/>
      <c r="S69" s="9"/>
      <c r="T69" s="9"/>
      <c r="U69" s="9"/>
      <c r="V69" s="9"/>
      <c r="W69" s="9"/>
      <c r="X69" s="9"/>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5"/>
      <c r="BL69" s="15"/>
      <c r="BM69" s="15"/>
      <c r="BN69" s="15"/>
      <c r="BO69" s="15"/>
      <c r="BP69" s="15"/>
      <c r="BQ69" s="15"/>
      <c r="BR69" s="15"/>
      <c r="BS69" s="15"/>
      <c r="BT69" s="15"/>
      <c r="BU69" s="15"/>
      <c r="BV69" s="15"/>
      <c r="BW69" s="15"/>
      <c r="BX69" s="15"/>
      <c r="BY69" s="15"/>
      <c r="BZ69" s="15"/>
      <c r="CA69" s="15"/>
    </row>
    <row r="70" spans="1:79" ht="20.25" hidden="1" customHeight="1" x14ac:dyDescent="0.2">
      <c r="A70" s="9"/>
      <c r="B70" s="9"/>
      <c r="C70" s="9"/>
      <c r="D70" s="66"/>
      <c r="E70" s="9"/>
      <c r="F70" s="9"/>
      <c r="G70" s="9"/>
      <c r="H70" s="9"/>
      <c r="I70" s="66"/>
      <c r="J70" s="66"/>
      <c r="K70" s="66"/>
      <c r="L70" s="66"/>
      <c r="M70" s="66"/>
      <c r="N70" s="66"/>
      <c r="O70" s="9"/>
      <c r="P70" s="9"/>
      <c r="Q70" s="9"/>
      <c r="R70" s="9"/>
      <c r="S70" s="9"/>
      <c r="T70" s="9"/>
      <c r="U70" s="9"/>
      <c r="V70" s="9"/>
      <c r="W70" s="9"/>
      <c r="X70" s="9"/>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c r="BM70" s="15"/>
      <c r="BN70" s="15"/>
      <c r="BO70" s="15"/>
      <c r="BP70" s="15"/>
      <c r="BQ70" s="15"/>
      <c r="BR70" s="15"/>
      <c r="BS70" s="15"/>
      <c r="BT70" s="15"/>
      <c r="BU70" s="15"/>
      <c r="BV70" s="15"/>
      <c r="BW70" s="15"/>
      <c r="BX70" s="15"/>
      <c r="BY70" s="15"/>
      <c r="BZ70" s="15"/>
      <c r="CA70" s="15"/>
    </row>
    <row r="71" spans="1:79" ht="20.25" hidden="1" customHeight="1" x14ac:dyDescent="0.2">
      <c r="A71" s="9"/>
      <c r="B71" s="9"/>
      <c r="C71" s="9"/>
      <c r="D71" s="66"/>
      <c r="E71" s="9"/>
      <c r="F71" s="9"/>
      <c r="G71" s="9"/>
      <c r="H71" s="9"/>
      <c r="I71" s="66"/>
      <c r="J71" s="66"/>
      <c r="K71" s="66"/>
      <c r="L71" s="66"/>
      <c r="M71" s="66"/>
      <c r="N71" s="66"/>
      <c r="O71" s="9"/>
      <c r="P71" s="9"/>
      <c r="Q71" s="9"/>
      <c r="R71" s="9"/>
      <c r="S71" s="9"/>
      <c r="T71" s="9"/>
      <c r="U71" s="9"/>
      <c r="V71" s="9"/>
      <c r="W71" s="9"/>
      <c r="X71" s="9"/>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5"/>
      <c r="BM71" s="15"/>
      <c r="BN71" s="15"/>
      <c r="BO71" s="15"/>
      <c r="BP71" s="15"/>
      <c r="BQ71" s="15"/>
      <c r="BR71" s="15"/>
      <c r="BS71" s="15"/>
      <c r="BT71" s="15"/>
      <c r="BU71" s="15"/>
      <c r="BV71" s="15"/>
      <c r="BW71" s="15"/>
      <c r="BX71" s="15"/>
      <c r="BY71" s="15"/>
      <c r="BZ71" s="15"/>
      <c r="CA71" s="15"/>
    </row>
    <row r="72" spans="1:79" ht="20.25" hidden="1" customHeight="1" x14ac:dyDescent="0.2">
      <c r="A72" s="9"/>
      <c r="B72" s="9"/>
      <c r="C72" s="9"/>
      <c r="D72" s="66"/>
      <c r="E72" s="9"/>
      <c r="F72" s="9"/>
      <c r="G72" s="9"/>
      <c r="H72" s="9"/>
      <c r="I72" s="66"/>
      <c r="J72" s="66"/>
      <c r="K72" s="66"/>
      <c r="L72" s="66"/>
      <c r="M72" s="66"/>
      <c r="N72" s="66"/>
      <c r="O72" s="9"/>
      <c r="P72" s="9"/>
      <c r="Q72" s="9"/>
      <c r="R72" s="9"/>
      <c r="S72" s="9"/>
      <c r="T72" s="9"/>
      <c r="U72" s="9"/>
      <c r="V72" s="9"/>
      <c r="W72" s="9"/>
      <c r="X72" s="9"/>
    </row>
  </sheetData>
  <mergeCells count="1">
    <mergeCell ref="B6:O6"/>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CV131"/>
  <sheetViews>
    <sheetView topLeftCell="A11" zoomScaleNormal="100" workbookViewId="0">
      <selection activeCell="G40" sqref="G40"/>
    </sheetView>
  </sheetViews>
  <sheetFormatPr defaultRowHeight="14.25" zeroHeight="1" x14ac:dyDescent="0.2"/>
  <cols>
    <col min="1" max="1" width="1.7109375" style="68" customWidth="1"/>
    <col min="2" max="2" width="9.140625" style="68"/>
    <col min="3" max="4" width="12.28515625" style="68" bestFit="1" customWidth="1"/>
    <col min="5" max="9" width="10.42578125" style="68" customWidth="1"/>
    <col min="10" max="10" width="15.7109375" style="25" customWidth="1"/>
    <col min="11" max="11" width="12.5703125" style="25" customWidth="1"/>
    <col min="12" max="12" width="39.28515625" style="68" customWidth="1"/>
    <col min="13" max="13" width="1.7109375" style="68" customWidth="1"/>
    <col min="14" max="14" width="9.140625" style="68"/>
    <col min="15" max="15" width="12.28515625" style="68" bestFit="1" customWidth="1"/>
    <col min="16" max="16" width="12" style="68" bestFit="1" customWidth="1"/>
    <col min="17" max="21" width="10.42578125" style="68" customWidth="1"/>
    <col min="22" max="22" width="15.7109375" style="134" customWidth="1"/>
    <col min="23" max="23" width="12.42578125" style="134" customWidth="1"/>
    <col min="24" max="24" width="1.85546875" style="68" customWidth="1"/>
    <col min="25" max="16384" width="9.140625" style="68"/>
  </cols>
  <sheetData>
    <row r="1" spans="1:100" s="64" customFormat="1" ht="30" customHeight="1" x14ac:dyDescent="0.2">
      <c r="A1" s="2" t="s">
        <v>33</v>
      </c>
      <c r="C1" s="2"/>
      <c r="D1" s="2"/>
      <c r="J1" s="144"/>
      <c r="K1" s="144"/>
      <c r="V1" s="140"/>
      <c r="W1" s="140"/>
      <c r="AA1" s="5"/>
      <c r="AB1" s="6"/>
      <c r="AC1" s="7"/>
      <c r="AD1" s="6"/>
      <c r="AE1" s="6"/>
      <c r="AF1" s="6"/>
      <c r="AG1" s="6"/>
      <c r="AH1" s="6"/>
      <c r="AI1" s="6"/>
      <c r="AJ1" s="6"/>
      <c r="AK1" s="6"/>
      <c r="AL1" s="6"/>
      <c r="AM1" s="6"/>
      <c r="AN1" s="6"/>
      <c r="AO1" s="6"/>
      <c r="AP1" s="6"/>
      <c r="AQ1" s="6"/>
      <c r="AR1" s="6"/>
      <c r="AS1" s="6"/>
      <c r="AT1" s="6"/>
      <c r="AU1" s="6"/>
      <c r="AV1" s="6"/>
      <c r="AW1" s="1"/>
      <c r="AX1" s="1"/>
      <c r="AY1" s="1"/>
      <c r="AZ1" s="1"/>
      <c r="BA1" s="1"/>
      <c r="BB1" s="1"/>
      <c r="BC1" s="1"/>
      <c r="BD1" s="1"/>
      <c r="BE1" s="1"/>
      <c r="BF1" s="1"/>
      <c r="BG1" s="1"/>
      <c r="BH1" s="1"/>
      <c r="BI1" s="1"/>
      <c r="BJ1" s="1"/>
      <c r="BK1" s="1"/>
      <c r="BL1" s="6"/>
      <c r="BM1" s="6"/>
      <c r="BN1" s="6"/>
      <c r="BO1" s="6"/>
      <c r="BP1" s="6"/>
      <c r="BQ1" s="6"/>
      <c r="BR1" s="6"/>
      <c r="BS1" s="6"/>
      <c r="BT1" s="6"/>
      <c r="BU1" s="6"/>
      <c r="BV1" s="6"/>
      <c r="BW1" s="6"/>
      <c r="BX1" s="6"/>
      <c r="BY1" s="6"/>
      <c r="BZ1" s="6"/>
      <c r="CA1" s="6"/>
      <c r="CB1" s="6"/>
      <c r="CC1" s="6"/>
      <c r="CD1" s="6"/>
      <c r="CE1" s="6"/>
      <c r="CF1" s="6"/>
      <c r="CG1" s="6"/>
      <c r="CI1" s="6"/>
      <c r="CK1" s="6"/>
      <c r="CM1" s="6"/>
      <c r="CO1" s="6"/>
      <c r="CQ1" s="6"/>
      <c r="CS1" s="6"/>
      <c r="CU1" s="6"/>
    </row>
    <row r="2" spans="1:100" s="98" customFormat="1" ht="21" customHeight="1" x14ac:dyDescent="0.25">
      <c r="A2" s="97" t="s">
        <v>12</v>
      </c>
      <c r="C2" s="97"/>
      <c r="D2" s="97"/>
      <c r="J2" s="145"/>
      <c r="K2" s="145"/>
      <c r="AA2" s="99"/>
    </row>
    <row r="3" spans="1:100" s="100" customFormat="1" ht="16.5" customHeight="1" x14ac:dyDescent="0.2">
      <c r="J3" s="146"/>
      <c r="K3" s="146"/>
      <c r="V3" s="141"/>
      <c r="W3" s="141"/>
      <c r="Z3" s="101"/>
      <c r="AA3" s="102"/>
      <c r="AB3" s="103"/>
      <c r="AC3" s="104"/>
      <c r="AD3" s="105"/>
      <c r="AE3" s="105"/>
      <c r="AF3" s="105"/>
      <c r="AG3" s="105"/>
      <c r="AH3" s="105"/>
      <c r="AI3" s="105"/>
      <c r="AJ3" s="105"/>
      <c r="AK3" s="105"/>
      <c r="AL3" s="105"/>
      <c r="AM3" s="105"/>
      <c r="AN3" s="105"/>
      <c r="AO3" s="105"/>
      <c r="AP3" s="105"/>
      <c r="AQ3" s="105"/>
      <c r="AR3" s="105"/>
      <c r="AS3" s="105"/>
      <c r="AT3" s="105"/>
      <c r="AU3" s="105"/>
      <c r="AV3" s="105"/>
      <c r="AW3" s="105"/>
      <c r="AX3" s="105"/>
      <c r="AY3" s="105"/>
      <c r="AZ3" s="105"/>
      <c r="BA3" s="105"/>
      <c r="BB3" s="105"/>
      <c r="BC3" s="105"/>
      <c r="BD3" s="105"/>
      <c r="BE3" s="105"/>
      <c r="BF3" s="105"/>
      <c r="BG3" s="105"/>
      <c r="BH3" s="105"/>
      <c r="BI3" s="105"/>
      <c r="BJ3" s="105"/>
      <c r="BK3" s="105"/>
      <c r="BL3" s="105"/>
      <c r="BM3" s="105"/>
      <c r="BN3" s="105"/>
      <c r="BO3" s="105"/>
      <c r="BP3" s="105"/>
      <c r="BQ3" s="105"/>
      <c r="BR3" s="105"/>
      <c r="BS3" s="105"/>
      <c r="BT3" s="105"/>
      <c r="BU3" s="105"/>
      <c r="BV3" s="105"/>
      <c r="BW3" s="105"/>
      <c r="BX3" s="105"/>
      <c r="BY3" s="105"/>
      <c r="BZ3" s="105"/>
      <c r="CA3" s="105"/>
      <c r="CB3" s="105"/>
      <c r="CC3" s="105"/>
      <c r="CD3" s="105"/>
      <c r="CE3" s="105"/>
      <c r="CF3" s="105"/>
      <c r="CG3" s="105"/>
      <c r="CH3" s="105"/>
      <c r="CI3" s="105"/>
      <c r="CJ3" s="105"/>
      <c r="CK3" s="105"/>
      <c r="CL3" s="105"/>
      <c r="CM3" s="105"/>
      <c r="CN3" s="105"/>
      <c r="CO3" s="105"/>
      <c r="CP3" s="105"/>
      <c r="CQ3" s="105"/>
      <c r="CR3" s="105"/>
      <c r="CS3" s="105"/>
      <c r="CT3" s="105"/>
      <c r="CU3" s="105"/>
      <c r="CV3" s="105"/>
    </row>
    <row r="4" spans="1:100" s="66" customFormat="1" x14ac:dyDescent="0.2">
      <c r="J4" s="23"/>
      <c r="K4" s="23"/>
      <c r="V4" s="142"/>
      <c r="W4" s="142"/>
    </row>
    <row r="5" spans="1:100" ht="15" customHeight="1" x14ac:dyDescent="0.25">
      <c r="B5" s="216" t="s">
        <v>86</v>
      </c>
      <c r="C5" s="217"/>
      <c r="D5" s="217"/>
      <c r="E5" s="217"/>
      <c r="F5" s="217"/>
      <c r="G5" s="217"/>
      <c r="H5" s="217"/>
      <c r="I5" s="217"/>
      <c r="J5" s="217"/>
      <c r="K5" s="217"/>
      <c r="L5" s="218"/>
      <c r="N5" s="212" t="s">
        <v>87</v>
      </c>
      <c r="O5" s="212"/>
      <c r="P5" s="212"/>
      <c r="Q5" s="212"/>
      <c r="R5" s="212"/>
      <c r="S5" s="212"/>
      <c r="T5" s="212"/>
      <c r="U5" s="212"/>
      <c r="V5" s="212"/>
      <c r="W5" s="212"/>
      <c r="X5" s="129"/>
      <c r="Y5" s="212" t="s">
        <v>39</v>
      </c>
      <c r="Z5" s="212"/>
      <c r="AA5" s="212"/>
      <c r="AB5" s="66"/>
      <c r="AC5" s="66"/>
      <c r="AD5" s="66"/>
      <c r="AE5" s="66"/>
      <c r="AF5" s="66"/>
      <c r="AG5" s="66"/>
      <c r="AH5" s="66"/>
      <c r="AI5" s="66"/>
      <c r="AJ5" s="66"/>
      <c r="AK5" s="66"/>
      <c r="AL5" s="66"/>
      <c r="AM5" s="66"/>
      <c r="AN5" s="66"/>
      <c r="AO5" s="66"/>
      <c r="AP5" s="66"/>
      <c r="AQ5" s="66"/>
      <c r="AR5" s="66"/>
      <c r="AS5" s="66"/>
      <c r="AT5" s="66"/>
      <c r="AU5" s="66"/>
      <c r="AV5" s="66"/>
      <c r="AW5" s="66"/>
      <c r="AX5" s="66"/>
      <c r="AY5" s="66"/>
      <c r="AZ5" s="66"/>
    </row>
    <row r="6" spans="1:100" ht="15" customHeight="1" x14ac:dyDescent="0.2">
      <c r="B6" s="219"/>
      <c r="C6" s="220"/>
      <c r="D6" s="220"/>
      <c r="E6" s="220"/>
      <c r="F6" s="220"/>
      <c r="G6" s="220"/>
      <c r="H6" s="220"/>
      <c r="I6" s="220"/>
      <c r="J6" s="220"/>
      <c r="K6" s="220"/>
      <c r="L6" s="221"/>
      <c r="N6" s="213"/>
      <c r="O6" s="213"/>
      <c r="P6" s="213"/>
      <c r="Q6" s="213"/>
      <c r="R6" s="213"/>
      <c r="S6" s="213"/>
      <c r="T6" s="213"/>
      <c r="U6" s="213"/>
      <c r="V6" s="213"/>
      <c r="W6" s="213"/>
      <c r="X6" s="130"/>
      <c r="Y6" s="213"/>
      <c r="Z6" s="213"/>
      <c r="AA6" s="213"/>
      <c r="AB6" s="66"/>
      <c r="AC6" s="66"/>
      <c r="AD6" s="66"/>
      <c r="AE6" s="66"/>
      <c r="AF6" s="66"/>
      <c r="AG6" s="66"/>
      <c r="AH6" s="66"/>
      <c r="AI6" s="66"/>
      <c r="AJ6" s="66"/>
      <c r="AK6" s="66"/>
      <c r="AL6" s="66"/>
      <c r="AM6" s="66"/>
      <c r="AN6" s="66"/>
      <c r="AO6" s="66"/>
      <c r="AP6" s="66"/>
      <c r="AQ6" s="66"/>
      <c r="AR6" s="66"/>
      <c r="AS6" s="66"/>
      <c r="AT6" s="66"/>
      <c r="AU6" s="66"/>
      <c r="AV6" s="66"/>
      <c r="AW6" s="66"/>
      <c r="AX6" s="66"/>
      <c r="AY6" s="66"/>
      <c r="AZ6" s="66"/>
    </row>
    <row r="7" spans="1:100" ht="30" customHeight="1" x14ac:dyDescent="0.2">
      <c r="B7" s="211" t="s">
        <v>0</v>
      </c>
      <c r="C7" s="214" t="s">
        <v>41</v>
      </c>
      <c r="D7" s="214" t="s">
        <v>40</v>
      </c>
      <c r="E7" s="222" t="s">
        <v>37</v>
      </c>
      <c r="F7" s="222"/>
      <c r="G7" s="222"/>
      <c r="H7" s="222"/>
      <c r="I7" s="222"/>
      <c r="J7" s="211" t="s">
        <v>38</v>
      </c>
      <c r="K7" s="214" t="s">
        <v>93</v>
      </c>
      <c r="L7" s="214" t="s">
        <v>43</v>
      </c>
      <c r="N7" s="211" t="s">
        <v>0</v>
      </c>
      <c r="O7" s="211" t="s">
        <v>77</v>
      </c>
      <c r="P7" s="211" t="s">
        <v>41</v>
      </c>
      <c r="Q7" s="222" t="s">
        <v>37</v>
      </c>
      <c r="R7" s="222"/>
      <c r="S7" s="222"/>
      <c r="T7" s="222"/>
      <c r="U7" s="222"/>
      <c r="V7" s="211" t="s">
        <v>38</v>
      </c>
      <c r="W7" s="211" t="s">
        <v>93</v>
      </c>
      <c r="X7" s="131"/>
      <c r="Y7" s="211" t="s">
        <v>0</v>
      </c>
      <c r="Z7" s="127" t="s">
        <v>42</v>
      </c>
      <c r="AA7" s="127" t="s">
        <v>35</v>
      </c>
      <c r="AB7" s="66"/>
      <c r="AC7" s="66"/>
      <c r="AD7" s="66"/>
      <c r="AE7" s="66"/>
      <c r="AF7" s="66"/>
      <c r="AG7" s="66"/>
      <c r="AH7" s="66"/>
      <c r="AI7" s="66"/>
      <c r="AJ7" s="66"/>
      <c r="AK7" s="66"/>
      <c r="AL7" s="66"/>
      <c r="AM7" s="66"/>
      <c r="AN7" s="66"/>
      <c r="AO7" s="66"/>
      <c r="AP7" s="66"/>
      <c r="AQ7" s="66"/>
      <c r="AR7" s="66"/>
      <c r="AS7" s="66"/>
      <c r="AT7" s="66"/>
      <c r="AU7" s="66"/>
      <c r="AV7" s="66"/>
      <c r="AW7" s="66"/>
      <c r="AX7" s="66"/>
      <c r="AY7" s="66"/>
      <c r="AZ7" s="66"/>
    </row>
    <row r="8" spans="1:100" ht="15" x14ac:dyDescent="0.2">
      <c r="B8" s="211"/>
      <c r="C8" s="215"/>
      <c r="D8" s="215"/>
      <c r="E8" s="62">
        <v>1</v>
      </c>
      <c r="F8" s="62">
        <v>2</v>
      </c>
      <c r="G8" s="62">
        <v>3</v>
      </c>
      <c r="H8" s="62">
        <v>4</v>
      </c>
      <c r="I8" s="62">
        <v>5</v>
      </c>
      <c r="J8" s="211"/>
      <c r="K8" s="215"/>
      <c r="L8" s="215"/>
      <c r="N8" s="211"/>
      <c r="O8" s="211"/>
      <c r="P8" s="211"/>
      <c r="Q8" s="62">
        <v>1</v>
      </c>
      <c r="R8" s="62">
        <v>2</v>
      </c>
      <c r="S8" s="62">
        <v>3</v>
      </c>
      <c r="T8" s="62">
        <v>4</v>
      </c>
      <c r="U8" s="62">
        <v>5</v>
      </c>
      <c r="V8" s="211"/>
      <c r="W8" s="211"/>
      <c r="X8" s="131"/>
      <c r="Y8" s="211"/>
      <c r="Z8" s="61" t="s">
        <v>36</v>
      </c>
      <c r="AA8" s="62" t="s">
        <v>36</v>
      </c>
      <c r="AB8" s="66"/>
      <c r="AC8" s="66"/>
      <c r="AD8" s="66"/>
      <c r="AE8" s="66"/>
      <c r="AF8" s="66"/>
      <c r="AG8" s="66"/>
      <c r="AH8" s="66"/>
      <c r="AI8" s="66"/>
      <c r="AJ8" s="66"/>
      <c r="AK8" s="66"/>
      <c r="AL8" s="66"/>
      <c r="AM8" s="66"/>
      <c r="AN8" s="66"/>
      <c r="AO8" s="66"/>
      <c r="AP8" s="66"/>
      <c r="AQ8" s="66"/>
      <c r="AR8" s="66"/>
      <c r="AS8" s="66"/>
      <c r="AT8" s="66"/>
      <c r="AU8" s="66"/>
      <c r="AV8" s="66"/>
      <c r="AW8" s="66"/>
      <c r="AX8" s="66"/>
      <c r="AY8" s="66"/>
      <c r="AZ8" s="66"/>
    </row>
    <row r="9" spans="1:100" ht="15" x14ac:dyDescent="0.2">
      <c r="B9" s="69">
        <v>1</v>
      </c>
      <c r="C9" s="73">
        <v>44063</v>
      </c>
      <c r="D9" s="74">
        <f>IF(C9&lt;&gt;"",EDATE(C9,6),"")</f>
        <v>44247</v>
      </c>
      <c r="E9" s="132">
        <v>1</v>
      </c>
      <c r="F9" s="132">
        <v>2</v>
      </c>
      <c r="G9" s="132">
        <v>2</v>
      </c>
      <c r="H9" s="132">
        <v>3</v>
      </c>
      <c r="I9" s="132">
        <v>1</v>
      </c>
      <c r="J9" s="132" t="str">
        <f>CONCATENATE(E9,F9,G9,H9,I9)</f>
        <v>12231</v>
      </c>
      <c r="K9" s="132" t="s">
        <v>94</v>
      </c>
      <c r="L9" s="44"/>
      <c r="N9" s="69">
        <v>1</v>
      </c>
      <c r="O9" s="73"/>
      <c r="P9" s="74" t="str">
        <f>IF(O9&lt;&gt;"",EDATE(O9,6),"")</f>
        <v/>
      </c>
      <c r="Q9" s="132"/>
      <c r="R9" s="132"/>
      <c r="S9" s="132"/>
      <c r="T9" s="132"/>
      <c r="U9" s="132"/>
      <c r="V9" s="143"/>
      <c r="W9" s="132"/>
      <c r="X9" s="133"/>
      <c r="Y9" s="69">
        <v>1</v>
      </c>
      <c r="Z9" s="22" t="str">
        <f>IF(J9&lt;&gt;"",J9,"")</f>
        <v>12231</v>
      </c>
      <c r="AA9" s="17" t="str">
        <f>IF(V9&lt;&gt;"",V9,"")</f>
        <v/>
      </c>
      <c r="AB9" s="66"/>
      <c r="AC9" s="66"/>
      <c r="AD9" s="66"/>
      <c r="AE9" s="66"/>
      <c r="AF9" s="66"/>
      <c r="AG9" s="66"/>
      <c r="AH9" s="66"/>
      <c r="AI9" s="66"/>
      <c r="AJ9" s="66"/>
      <c r="AK9" s="66"/>
      <c r="AL9" s="66"/>
      <c r="AM9" s="66"/>
      <c r="AN9" s="66"/>
      <c r="AO9" s="66"/>
      <c r="AP9" s="66"/>
      <c r="AQ9" s="66"/>
      <c r="AR9" s="66"/>
      <c r="AS9" s="66"/>
      <c r="AT9" s="66"/>
      <c r="AU9" s="66"/>
      <c r="AV9" s="66"/>
      <c r="AW9" s="66"/>
      <c r="AX9" s="66"/>
      <c r="AY9" s="66"/>
      <c r="AZ9" s="66"/>
    </row>
    <row r="10" spans="1:100" ht="15" x14ac:dyDescent="0.2">
      <c r="B10" s="69">
        <v>2</v>
      </c>
      <c r="C10" s="73"/>
      <c r="D10" s="74" t="str">
        <f t="shared" ref="D10:D28" si="0">IF(C10&lt;&gt;"",EDATE(C10,6),"")</f>
        <v/>
      </c>
      <c r="E10" s="132"/>
      <c r="F10" s="132"/>
      <c r="G10" s="132"/>
      <c r="H10" s="132"/>
      <c r="I10" s="132"/>
      <c r="J10" s="132"/>
      <c r="K10" s="132"/>
      <c r="L10" s="44"/>
      <c r="N10" s="69">
        <v>2</v>
      </c>
      <c r="O10" s="73"/>
      <c r="P10" s="74" t="str">
        <f t="shared" ref="P10:P28" si="1">IF(O10&lt;&gt;"",EDATE(O10,6),"")</f>
        <v/>
      </c>
      <c r="Q10" s="132"/>
      <c r="R10" s="132"/>
      <c r="S10" s="132"/>
      <c r="T10" s="132"/>
      <c r="U10" s="132"/>
      <c r="V10" s="143" t="str">
        <f t="shared" ref="V10:V20" si="2">CONCATENATE(Q10,R10,S10,T10,U10)</f>
        <v/>
      </c>
      <c r="W10" s="132"/>
      <c r="X10" s="133"/>
      <c r="Y10" s="69">
        <v>2</v>
      </c>
      <c r="Z10" s="22"/>
      <c r="AA10" s="17"/>
      <c r="AB10" s="66"/>
      <c r="AC10" s="66"/>
      <c r="AD10" s="66"/>
      <c r="AE10" s="66"/>
      <c r="AF10" s="66"/>
      <c r="AG10" s="66"/>
      <c r="AH10" s="66"/>
      <c r="AI10" s="66"/>
      <c r="AJ10" s="66"/>
      <c r="AK10" s="66"/>
      <c r="AL10" s="66"/>
      <c r="AM10" s="66"/>
      <c r="AN10" s="66"/>
      <c r="AO10" s="66"/>
      <c r="AP10" s="66"/>
      <c r="AQ10" s="66"/>
      <c r="AR10" s="66"/>
      <c r="AS10" s="66"/>
      <c r="AT10" s="66"/>
      <c r="AU10" s="66"/>
      <c r="AV10" s="66"/>
      <c r="AW10" s="66"/>
      <c r="AX10" s="66"/>
      <c r="AY10" s="66"/>
      <c r="AZ10" s="66"/>
    </row>
    <row r="11" spans="1:100" ht="15" x14ac:dyDescent="0.2">
      <c r="B11" s="69">
        <v>3</v>
      </c>
      <c r="C11" s="73"/>
      <c r="D11" s="74" t="str">
        <f t="shared" si="0"/>
        <v/>
      </c>
      <c r="E11" s="132"/>
      <c r="F11" s="132"/>
      <c r="G11" s="132"/>
      <c r="H11" s="132"/>
      <c r="I11" s="132"/>
      <c r="J11" s="132"/>
      <c r="K11" s="132"/>
      <c r="L11" s="44"/>
      <c r="N11" s="69">
        <v>3</v>
      </c>
      <c r="O11" s="73"/>
      <c r="P11" s="74" t="str">
        <f t="shared" si="1"/>
        <v/>
      </c>
      <c r="Q11" s="132"/>
      <c r="R11" s="132"/>
      <c r="S11" s="132"/>
      <c r="T11" s="132"/>
      <c r="U11" s="132"/>
      <c r="V11" s="143" t="str">
        <f t="shared" si="2"/>
        <v/>
      </c>
      <c r="W11" s="132"/>
      <c r="X11" s="133"/>
      <c r="Y11" s="69">
        <v>3</v>
      </c>
      <c r="Z11" s="22"/>
      <c r="AA11" s="17"/>
      <c r="AB11" s="66"/>
      <c r="AC11" s="66"/>
      <c r="AD11" s="66"/>
      <c r="AE11" s="66"/>
      <c r="AF11" s="66"/>
      <c r="AG11" s="66"/>
      <c r="AH11" s="66"/>
      <c r="AI11" s="66"/>
      <c r="AJ11" s="66"/>
      <c r="AK11" s="66"/>
      <c r="AL11" s="66"/>
      <c r="AM11" s="66"/>
      <c r="AN11" s="66"/>
      <c r="AO11" s="66"/>
      <c r="AP11" s="66"/>
      <c r="AQ11" s="66"/>
      <c r="AR11" s="66"/>
      <c r="AS11" s="66"/>
      <c r="AT11" s="66"/>
      <c r="AU11" s="66"/>
      <c r="AV11" s="66"/>
      <c r="AW11" s="66"/>
      <c r="AX11" s="66"/>
      <c r="AY11" s="66"/>
      <c r="AZ11" s="66"/>
    </row>
    <row r="12" spans="1:100" ht="15" x14ac:dyDescent="0.2">
      <c r="B12" s="69">
        <v>4</v>
      </c>
      <c r="C12" s="73"/>
      <c r="D12" s="74" t="str">
        <f t="shared" si="0"/>
        <v/>
      </c>
      <c r="E12" s="132"/>
      <c r="F12" s="132"/>
      <c r="G12" s="132"/>
      <c r="H12" s="132"/>
      <c r="I12" s="132"/>
      <c r="J12" s="132" t="str">
        <f t="shared" ref="J12" si="3">CONCATENATE(E12,F12,G12,H12,I12)</f>
        <v/>
      </c>
      <c r="K12" s="132"/>
      <c r="L12" s="44"/>
      <c r="N12" s="69">
        <v>4</v>
      </c>
      <c r="O12" s="73"/>
      <c r="P12" s="74" t="str">
        <f t="shared" si="1"/>
        <v/>
      </c>
      <c r="Q12" s="132"/>
      <c r="R12" s="132"/>
      <c r="S12" s="132"/>
      <c r="T12" s="132"/>
      <c r="U12" s="132"/>
      <c r="V12" s="143" t="str">
        <f t="shared" si="2"/>
        <v/>
      </c>
      <c r="W12" s="132"/>
      <c r="X12" s="133"/>
      <c r="Y12" s="69">
        <v>4</v>
      </c>
      <c r="Z12" s="22"/>
      <c r="AA12" s="17"/>
      <c r="AB12" s="66"/>
      <c r="AC12" s="66"/>
      <c r="AD12" s="66"/>
      <c r="AE12" s="66"/>
      <c r="AF12" s="66"/>
      <c r="AG12" s="66"/>
      <c r="AH12" s="66"/>
      <c r="AI12" s="66"/>
      <c r="AJ12" s="66"/>
      <c r="AK12" s="66"/>
      <c r="AL12" s="66"/>
      <c r="AM12" s="66"/>
      <c r="AN12" s="66"/>
      <c r="AO12" s="66"/>
      <c r="AP12" s="66"/>
      <c r="AQ12" s="66"/>
      <c r="AR12" s="66"/>
      <c r="AS12" s="66"/>
      <c r="AT12" s="66"/>
      <c r="AU12" s="66"/>
      <c r="AV12" s="66"/>
      <c r="AW12" s="66"/>
      <c r="AX12" s="66"/>
      <c r="AY12" s="66"/>
      <c r="AZ12" s="66"/>
    </row>
    <row r="13" spans="1:100" ht="15" x14ac:dyDescent="0.2">
      <c r="B13" s="69">
        <v>5</v>
      </c>
      <c r="C13" s="73"/>
      <c r="D13" s="74" t="str">
        <f t="shared" si="0"/>
        <v/>
      </c>
      <c r="E13" s="132"/>
      <c r="F13" s="132"/>
      <c r="G13" s="132"/>
      <c r="H13" s="132"/>
      <c r="I13" s="132"/>
      <c r="J13" s="132" t="str">
        <f t="shared" ref="J13:J28" si="4">CONCATENATE(E13,F13,G13,H13,I13)</f>
        <v/>
      </c>
      <c r="K13" s="132"/>
      <c r="L13" s="44"/>
      <c r="N13" s="69">
        <v>5</v>
      </c>
      <c r="O13" s="73"/>
      <c r="P13" s="74" t="str">
        <f t="shared" si="1"/>
        <v/>
      </c>
      <c r="Q13" s="132"/>
      <c r="R13" s="132"/>
      <c r="S13" s="132"/>
      <c r="T13" s="132"/>
      <c r="U13" s="132"/>
      <c r="V13" s="143" t="str">
        <f t="shared" si="2"/>
        <v/>
      </c>
      <c r="W13" s="132"/>
      <c r="X13" s="133"/>
      <c r="Y13" s="69">
        <v>5</v>
      </c>
      <c r="Z13" s="22"/>
      <c r="AA13" s="17"/>
      <c r="AB13" s="66"/>
      <c r="AC13" s="66"/>
      <c r="AD13" s="66"/>
      <c r="AE13" s="66"/>
      <c r="AF13" s="66"/>
      <c r="AG13" s="66"/>
      <c r="AH13" s="66"/>
      <c r="AI13" s="66"/>
      <c r="AJ13" s="66"/>
      <c r="AK13" s="66"/>
      <c r="AL13" s="66"/>
      <c r="AM13" s="66"/>
      <c r="AN13" s="66"/>
      <c r="AO13" s="66"/>
      <c r="AP13" s="66"/>
      <c r="AQ13" s="66"/>
      <c r="AR13" s="66"/>
      <c r="AS13" s="66"/>
      <c r="AT13" s="66"/>
      <c r="AU13" s="66"/>
      <c r="AV13" s="66"/>
      <c r="AW13" s="66"/>
      <c r="AX13" s="66"/>
      <c r="AY13" s="66"/>
      <c r="AZ13" s="66"/>
    </row>
    <row r="14" spans="1:100" ht="15" x14ac:dyDescent="0.2">
      <c r="B14" s="69">
        <v>6</v>
      </c>
      <c r="C14" s="73"/>
      <c r="D14" s="74" t="str">
        <f t="shared" si="0"/>
        <v/>
      </c>
      <c r="E14" s="132"/>
      <c r="F14" s="132"/>
      <c r="G14" s="132"/>
      <c r="H14" s="132"/>
      <c r="I14" s="132"/>
      <c r="J14" s="132" t="str">
        <f t="shared" si="4"/>
        <v/>
      </c>
      <c r="K14" s="132"/>
      <c r="L14" s="44"/>
      <c r="N14" s="69">
        <v>6</v>
      </c>
      <c r="O14" s="73"/>
      <c r="P14" s="74" t="str">
        <f t="shared" si="1"/>
        <v/>
      </c>
      <c r="Q14" s="132"/>
      <c r="R14" s="132"/>
      <c r="S14" s="132"/>
      <c r="T14" s="132"/>
      <c r="U14" s="132"/>
      <c r="V14" s="143" t="str">
        <f t="shared" si="2"/>
        <v/>
      </c>
      <c r="W14" s="132"/>
      <c r="X14" s="133"/>
      <c r="Y14" s="69">
        <v>6</v>
      </c>
      <c r="Z14" s="22"/>
      <c r="AA14" s="17"/>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row>
    <row r="15" spans="1:100" ht="15" x14ac:dyDescent="0.2">
      <c r="B15" s="69">
        <v>7</v>
      </c>
      <c r="C15" s="73"/>
      <c r="D15" s="74" t="str">
        <f t="shared" si="0"/>
        <v/>
      </c>
      <c r="E15" s="132"/>
      <c r="F15" s="132"/>
      <c r="G15" s="132"/>
      <c r="H15" s="132"/>
      <c r="I15" s="132"/>
      <c r="J15" s="132" t="str">
        <f t="shared" si="4"/>
        <v/>
      </c>
      <c r="K15" s="132"/>
      <c r="L15" s="44"/>
      <c r="N15" s="69">
        <v>7</v>
      </c>
      <c r="O15" s="73"/>
      <c r="P15" s="74" t="str">
        <f t="shared" si="1"/>
        <v/>
      </c>
      <c r="Q15" s="132"/>
      <c r="R15" s="132"/>
      <c r="S15" s="132"/>
      <c r="T15" s="132"/>
      <c r="U15" s="132"/>
      <c r="V15" s="143" t="str">
        <f t="shared" si="2"/>
        <v/>
      </c>
      <c r="W15" s="132"/>
      <c r="X15" s="133"/>
      <c r="Y15" s="69">
        <v>7</v>
      </c>
      <c r="Z15" s="22"/>
      <c r="AA15" s="17"/>
      <c r="AB15" s="66"/>
      <c r="AC15" s="66"/>
      <c r="AD15" s="66"/>
      <c r="AE15" s="66"/>
      <c r="AF15" s="66"/>
      <c r="AG15" s="66"/>
      <c r="AH15" s="66"/>
      <c r="AI15" s="66"/>
      <c r="AJ15" s="66"/>
      <c r="AK15" s="66"/>
      <c r="AL15" s="66"/>
      <c r="AM15" s="66"/>
      <c r="AN15" s="66"/>
      <c r="AO15" s="66"/>
      <c r="AP15" s="66"/>
      <c r="AQ15" s="66"/>
      <c r="AR15" s="66"/>
      <c r="AS15" s="66"/>
      <c r="AT15" s="66"/>
      <c r="AU15" s="66"/>
      <c r="AV15" s="66"/>
      <c r="AW15" s="66"/>
      <c r="AX15" s="66"/>
      <c r="AY15" s="66"/>
      <c r="AZ15" s="66"/>
    </row>
    <row r="16" spans="1:100" ht="15" x14ac:dyDescent="0.2">
      <c r="B16" s="69">
        <v>8</v>
      </c>
      <c r="C16" s="73"/>
      <c r="D16" s="74" t="str">
        <f t="shared" si="0"/>
        <v/>
      </c>
      <c r="E16" s="132"/>
      <c r="F16" s="132"/>
      <c r="G16" s="132"/>
      <c r="H16" s="132"/>
      <c r="I16" s="132"/>
      <c r="J16" s="132" t="str">
        <f t="shared" si="4"/>
        <v/>
      </c>
      <c r="K16" s="132"/>
      <c r="L16" s="44"/>
      <c r="N16" s="69">
        <v>8</v>
      </c>
      <c r="O16" s="73"/>
      <c r="P16" s="74" t="str">
        <f t="shared" si="1"/>
        <v/>
      </c>
      <c r="Q16" s="132"/>
      <c r="R16" s="132"/>
      <c r="S16" s="132"/>
      <c r="T16" s="132"/>
      <c r="U16" s="132"/>
      <c r="V16" s="143" t="str">
        <f t="shared" si="2"/>
        <v/>
      </c>
      <c r="W16" s="132"/>
      <c r="X16" s="133"/>
      <c r="Y16" s="69">
        <v>8</v>
      </c>
      <c r="Z16" s="22"/>
      <c r="AA16" s="17"/>
      <c r="AB16" s="66"/>
      <c r="AC16" s="66"/>
      <c r="AD16" s="66"/>
      <c r="AE16" s="66"/>
      <c r="AF16" s="66"/>
      <c r="AG16" s="66"/>
      <c r="AH16" s="66"/>
      <c r="AI16" s="66"/>
      <c r="AJ16" s="66"/>
      <c r="AK16" s="66"/>
      <c r="AL16" s="66"/>
      <c r="AM16" s="66"/>
      <c r="AN16" s="66"/>
      <c r="AO16" s="66"/>
      <c r="AP16" s="66"/>
      <c r="AQ16" s="66"/>
      <c r="AR16" s="66"/>
      <c r="AS16" s="66"/>
      <c r="AT16" s="66"/>
      <c r="AU16" s="66"/>
      <c r="AV16" s="66"/>
      <c r="AW16" s="66"/>
      <c r="AX16" s="66"/>
      <c r="AY16" s="66"/>
      <c r="AZ16" s="66"/>
    </row>
    <row r="17" spans="2:52" ht="15" x14ac:dyDescent="0.2">
      <c r="B17" s="69">
        <v>9</v>
      </c>
      <c r="C17" s="73"/>
      <c r="D17" s="74" t="str">
        <f t="shared" si="0"/>
        <v/>
      </c>
      <c r="E17" s="132"/>
      <c r="F17" s="132"/>
      <c r="G17" s="132"/>
      <c r="H17" s="132"/>
      <c r="I17" s="132"/>
      <c r="J17" s="132" t="str">
        <f t="shared" si="4"/>
        <v/>
      </c>
      <c r="K17" s="132"/>
      <c r="L17" s="44"/>
      <c r="N17" s="69">
        <v>9</v>
      </c>
      <c r="O17" s="73"/>
      <c r="P17" s="74" t="str">
        <f t="shared" si="1"/>
        <v/>
      </c>
      <c r="Q17" s="132"/>
      <c r="R17" s="132"/>
      <c r="S17" s="132"/>
      <c r="T17" s="132"/>
      <c r="U17" s="132"/>
      <c r="V17" s="143" t="str">
        <f t="shared" si="2"/>
        <v/>
      </c>
      <c r="W17" s="132"/>
      <c r="X17" s="133"/>
      <c r="Y17" s="69">
        <v>9</v>
      </c>
      <c r="Z17" s="22"/>
      <c r="AA17" s="17"/>
      <c r="AB17" s="66"/>
      <c r="AC17" s="66"/>
      <c r="AD17" s="66"/>
      <c r="AE17" s="66"/>
      <c r="AF17" s="66"/>
      <c r="AG17" s="66"/>
      <c r="AH17" s="66"/>
      <c r="AI17" s="66"/>
      <c r="AJ17" s="66"/>
      <c r="AK17" s="66"/>
      <c r="AL17" s="66"/>
      <c r="AM17" s="66"/>
      <c r="AN17" s="66"/>
      <c r="AO17" s="66"/>
      <c r="AP17" s="66"/>
      <c r="AQ17" s="66"/>
      <c r="AR17" s="66"/>
      <c r="AS17" s="66"/>
      <c r="AT17" s="66"/>
      <c r="AU17" s="66"/>
      <c r="AV17" s="66"/>
      <c r="AW17" s="66"/>
      <c r="AX17" s="66"/>
      <c r="AY17" s="66"/>
      <c r="AZ17" s="66"/>
    </row>
    <row r="18" spans="2:52" ht="15" x14ac:dyDescent="0.2">
      <c r="B18" s="69">
        <v>10</v>
      </c>
      <c r="C18" s="73"/>
      <c r="D18" s="74" t="str">
        <f t="shared" si="0"/>
        <v/>
      </c>
      <c r="E18" s="132"/>
      <c r="F18" s="132"/>
      <c r="G18" s="132"/>
      <c r="H18" s="132"/>
      <c r="I18" s="132"/>
      <c r="J18" s="132" t="str">
        <f t="shared" si="4"/>
        <v/>
      </c>
      <c r="K18" s="132"/>
      <c r="L18" s="44"/>
      <c r="N18" s="69">
        <v>10</v>
      </c>
      <c r="O18" s="73"/>
      <c r="P18" s="74" t="str">
        <f t="shared" si="1"/>
        <v/>
      </c>
      <c r="Q18" s="132"/>
      <c r="R18" s="132"/>
      <c r="S18" s="132"/>
      <c r="T18" s="132"/>
      <c r="U18" s="132"/>
      <c r="V18" s="143" t="str">
        <f t="shared" si="2"/>
        <v/>
      </c>
      <c r="W18" s="132"/>
      <c r="X18" s="133"/>
      <c r="Y18" s="69">
        <v>10</v>
      </c>
      <c r="Z18" s="22"/>
      <c r="AA18" s="17"/>
      <c r="AB18" s="66"/>
      <c r="AC18" s="66"/>
      <c r="AD18" s="66"/>
      <c r="AE18" s="66"/>
      <c r="AF18" s="66"/>
      <c r="AG18" s="66"/>
      <c r="AH18" s="66"/>
      <c r="AI18" s="66"/>
      <c r="AJ18" s="66"/>
      <c r="AK18" s="66"/>
      <c r="AL18" s="66"/>
      <c r="AM18" s="66"/>
      <c r="AN18" s="66"/>
      <c r="AO18" s="66"/>
      <c r="AP18" s="66"/>
      <c r="AQ18" s="66"/>
      <c r="AR18" s="66"/>
      <c r="AS18" s="66"/>
      <c r="AT18" s="66"/>
      <c r="AU18" s="66"/>
      <c r="AV18" s="66"/>
      <c r="AW18" s="66"/>
      <c r="AX18" s="66"/>
      <c r="AY18" s="66"/>
      <c r="AZ18" s="66"/>
    </row>
    <row r="19" spans="2:52" ht="15" x14ac:dyDescent="0.2">
      <c r="B19" s="69">
        <v>11</v>
      </c>
      <c r="C19" s="73"/>
      <c r="D19" s="74" t="str">
        <f t="shared" si="0"/>
        <v/>
      </c>
      <c r="E19" s="132"/>
      <c r="F19" s="132"/>
      <c r="G19" s="132"/>
      <c r="H19" s="132"/>
      <c r="I19" s="132"/>
      <c r="J19" s="132" t="str">
        <f t="shared" si="4"/>
        <v/>
      </c>
      <c r="K19" s="132"/>
      <c r="L19" s="44"/>
      <c r="N19" s="69">
        <v>11</v>
      </c>
      <c r="O19" s="73"/>
      <c r="P19" s="74" t="str">
        <f t="shared" si="1"/>
        <v/>
      </c>
      <c r="Q19" s="132"/>
      <c r="R19" s="132"/>
      <c r="S19" s="132"/>
      <c r="T19" s="132"/>
      <c r="U19" s="132"/>
      <c r="V19" s="143" t="str">
        <f t="shared" si="2"/>
        <v/>
      </c>
      <c r="W19" s="132"/>
      <c r="X19" s="133"/>
      <c r="Y19" s="69">
        <v>11</v>
      </c>
      <c r="Z19" s="22"/>
      <c r="AA19" s="17"/>
      <c r="AB19" s="66"/>
      <c r="AC19" s="66"/>
      <c r="AD19" s="66"/>
      <c r="AE19" s="66"/>
      <c r="AF19" s="66"/>
      <c r="AG19" s="66"/>
      <c r="AH19" s="66"/>
      <c r="AI19" s="66"/>
      <c r="AJ19" s="66"/>
      <c r="AK19" s="66"/>
      <c r="AL19" s="66"/>
      <c r="AM19" s="66"/>
      <c r="AN19" s="66"/>
      <c r="AO19" s="66"/>
      <c r="AP19" s="66"/>
      <c r="AQ19" s="66"/>
      <c r="AR19" s="66"/>
      <c r="AS19" s="66"/>
      <c r="AT19" s="66"/>
      <c r="AU19" s="66"/>
      <c r="AV19" s="66"/>
      <c r="AW19" s="66"/>
      <c r="AX19" s="66"/>
      <c r="AY19" s="66"/>
      <c r="AZ19" s="66"/>
    </row>
    <row r="20" spans="2:52" ht="15" x14ac:dyDescent="0.2">
      <c r="B20" s="69">
        <v>12</v>
      </c>
      <c r="C20" s="73"/>
      <c r="D20" s="74" t="str">
        <f t="shared" si="0"/>
        <v/>
      </c>
      <c r="E20" s="132"/>
      <c r="F20" s="132"/>
      <c r="G20" s="132"/>
      <c r="H20" s="132"/>
      <c r="I20" s="132"/>
      <c r="J20" s="132" t="str">
        <f t="shared" si="4"/>
        <v/>
      </c>
      <c r="K20" s="132"/>
      <c r="L20" s="44"/>
      <c r="N20" s="69">
        <v>12</v>
      </c>
      <c r="O20" s="73"/>
      <c r="P20" s="74" t="str">
        <f t="shared" si="1"/>
        <v/>
      </c>
      <c r="Q20" s="132"/>
      <c r="R20" s="132"/>
      <c r="S20" s="132"/>
      <c r="T20" s="132"/>
      <c r="U20" s="132"/>
      <c r="V20" s="143" t="str">
        <f t="shared" si="2"/>
        <v/>
      </c>
      <c r="W20" s="132"/>
      <c r="X20" s="133"/>
      <c r="Y20" s="69">
        <v>12</v>
      </c>
      <c r="Z20" s="22"/>
      <c r="AA20" s="17"/>
      <c r="AB20" s="66"/>
      <c r="AC20" s="66"/>
      <c r="AD20" s="66"/>
      <c r="AE20" s="66"/>
      <c r="AF20" s="66"/>
      <c r="AG20" s="66"/>
      <c r="AH20" s="66"/>
      <c r="AI20" s="66"/>
      <c r="AJ20" s="66"/>
      <c r="AK20" s="66"/>
      <c r="AL20" s="66"/>
      <c r="AM20" s="66"/>
      <c r="AN20" s="66"/>
      <c r="AO20" s="66"/>
      <c r="AP20" s="66"/>
      <c r="AQ20" s="66"/>
      <c r="AR20" s="66"/>
      <c r="AS20" s="66"/>
      <c r="AT20" s="66"/>
      <c r="AU20" s="66"/>
      <c r="AV20" s="66"/>
      <c r="AW20" s="66"/>
      <c r="AX20" s="66"/>
      <c r="AY20" s="66"/>
      <c r="AZ20" s="66"/>
    </row>
    <row r="21" spans="2:52" ht="15" x14ac:dyDescent="0.2">
      <c r="B21" s="69">
        <v>13</v>
      </c>
      <c r="C21" s="73"/>
      <c r="D21" s="74" t="str">
        <f t="shared" si="0"/>
        <v/>
      </c>
      <c r="E21" s="132"/>
      <c r="F21" s="132"/>
      <c r="G21" s="132"/>
      <c r="H21" s="132"/>
      <c r="I21" s="132"/>
      <c r="J21" s="132" t="str">
        <f t="shared" si="4"/>
        <v/>
      </c>
      <c r="K21" s="132"/>
      <c r="L21" s="44"/>
      <c r="N21" s="69">
        <v>13</v>
      </c>
      <c r="O21" s="73"/>
      <c r="P21" s="74" t="str">
        <f t="shared" si="1"/>
        <v/>
      </c>
      <c r="Q21" s="132"/>
      <c r="R21" s="132"/>
      <c r="S21" s="132"/>
      <c r="T21" s="132"/>
      <c r="U21" s="132"/>
      <c r="V21" s="143" t="str">
        <f t="shared" ref="V21:V28" si="5">CONCATENATE(Q21,R21,S21,T21,U21)</f>
        <v/>
      </c>
      <c r="W21" s="132"/>
      <c r="X21" s="133"/>
      <c r="Y21" s="69">
        <v>13</v>
      </c>
      <c r="Z21" s="22"/>
      <c r="AA21" s="17"/>
      <c r="AB21" s="66"/>
      <c r="AC21" s="66"/>
      <c r="AD21" s="66"/>
      <c r="AE21" s="66"/>
      <c r="AF21" s="66"/>
      <c r="AG21" s="66"/>
      <c r="AH21" s="66"/>
      <c r="AI21" s="66"/>
      <c r="AJ21" s="66"/>
      <c r="AK21" s="66"/>
      <c r="AL21" s="66"/>
      <c r="AM21" s="66"/>
      <c r="AN21" s="66"/>
      <c r="AO21" s="66"/>
      <c r="AP21" s="66"/>
      <c r="AQ21" s="66"/>
      <c r="AR21" s="66"/>
      <c r="AS21" s="66"/>
      <c r="AT21" s="66"/>
      <c r="AU21" s="66"/>
      <c r="AV21" s="66"/>
      <c r="AW21" s="66"/>
      <c r="AX21" s="66"/>
      <c r="AY21" s="66"/>
      <c r="AZ21" s="66"/>
    </row>
    <row r="22" spans="2:52" ht="15" x14ac:dyDescent="0.2">
      <c r="B22" s="69">
        <v>14</v>
      </c>
      <c r="C22" s="73"/>
      <c r="D22" s="74" t="str">
        <f t="shared" si="0"/>
        <v/>
      </c>
      <c r="E22" s="132"/>
      <c r="F22" s="132"/>
      <c r="G22" s="132"/>
      <c r="H22" s="132"/>
      <c r="I22" s="132"/>
      <c r="J22" s="132" t="str">
        <f t="shared" si="4"/>
        <v/>
      </c>
      <c r="K22" s="132"/>
      <c r="L22" s="44"/>
      <c r="N22" s="69">
        <v>14</v>
      </c>
      <c r="O22" s="73"/>
      <c r="P22" s="74" t="str">
        <f t="shared" si="1"/>
        <v/>
      </c>
      <c r="Q22" s="132"/>
      <c r="R22" s="132"/>
      <c r="S22" s="132"/>
      <c r="T22" s="132"/>
      <c r="U22" s="132"/>
      <c r="V22" s="143" t="str">
        <f t="shared" si="5"/>
        <v/>
      </c>
      <c r="W22" s="132"/>
      <c r="X22" s="133"/>
      <c r="Y22" s="69">
        <v>14</v>
      </c>
      <c r="Z22" s="22"/>
      <c r="AA22" s="17"/>
      <c r="AB22" s="66"/>
      <c r="AC22" s="66"/>
      <c r="AD22" s="66"/>
      <c r="AE22" s="66"/>
      <c r="AF22" s="66"/>
      <c r="AG22" s="66"/>
      <c r="AH22" s="66"/>
      <c r="AI22" s="66"/>
      <c r="AJ22" s="66"/>
      <c r="AK22" s="66"/>
      <c r="AL22" s="66"/>
      <c r="AM22" s="66"/>
      <c r="AN22" s="66"/>
      <c r="AO22" s="66"/>
      <c r="AP22" s="66"/>
      <c r="AQ22" s="66"/>
      <c r="AR22" s="66"/>
      <c r="AS22" s="66"/>
      <c r="AT22" s="66"/>
      <c r="AU22" s="66"/>
      <c r="AV22" s="66"/>
      <c r="AW22" s="66"/>
      <c r="AX22" s="66"/>
      <c r="AY22" s="66"/>
      <c r="AZ22" s="66"/>
    </row>
    <row r="23" spans="2:52" ht="15" x14ac:dyDescent="0.2">
      <c r="B23" s="69">
        <v>15</v>
      </c>
      <c r="C23" s="73"/>
      <c r="D23" s="74" t="str">
        <f t="shared" si="0"/>
        <v/>
      </c>
      <c r="E23" s="132"/>
      <c r="F23" s="132"/>
      <c r="G23" s="132"/>
      <c r="H23" s="132"/>
      <c r="I23" s="132"/>
      <c r="J23" s="132" t="str">
        <f t="shared" si="4"/>
        <v/>
      </c>
      <c r="K23" s="132"/>
      <c r="L23" s="44"/>
      <c r="N23" s="69">
        <v>15</v>
      </c>
      <c r="O23" s="73"/>
      <c r="P23" s="74" t="str">
        <f t="shared" si="1"/>
        <v/>
      </c>
      <c r="Q23" s="132"/>
      <c r="R23" s="132"/>
      <c r="S23" s="132"/>
      <c r="T23" s="132"/>
      <c r="U23" s="132"/>
      <c r="V23" s="143" t="str">
        <f t="shared" si="5"/>
        <v/>
      </c>
      <c r="W23" s="132"/>
      <c r="X23" s="133"/>
      <c r="Y23" s="69">
        <v>15</v>
      </c>
      <c r="Z23" s="22"/>
      <c r="AA23" s="17"/>
      <c r="AB23" s="66"/>
      <c r="AC23" s="66"/>
      <c r="AD23" s="66"/>
      <c r="AE23" s="66"/>
      <c r="AF23" s="66"/>
      <c r="AG23" s="66"/>
      <c r="AH23" s="66"/>
      <c r="AI23" s="66"/>
      <c r="AJ23" s="66"/>
      <c r="AK23" s="66"/>
      <c r="AL23" s="66"/>
      <c r="AM23" s="66"/>
      <c r="AN23" s="66"/>
      <c r="AO23" s="66"/>
      <c r="AP23" s="66"/>
      <c r="AQ23" s="66"/>
      <c r="AR23" s="66"/>
      <c r="AS23" s="66"/>
      <c r="AT23" s="66"/>
      <c r="AU23" s="66"/>
      <c r="AV23" s="66"/>
      <c r="AW23" s="66"/>
      <c r="AX23" s="66"/>
      <c r="AY23" s="66"/>
      <c r="AZ23" s="66"/>
    </row>
    <row r="24" spans="2:52" ht="15" x14ac:dyDescent="0.2">
      <c r="B24" s="69">
        <v>16</v>
      </c>
      <c r="C24" s="73"/>
      <c r="D24" s="74" t="str">
        <f t="shared" si="0"/>
        <v/>
      </c>
      <c r="E24" s="132"/>
      <c r="F24" s="132"/>
      <c r="G24" s="132"/>
      <c r="H24" s="132"/>
      <c r="I24" s="132"/>
      <c r="J24" s="132" t="str">
        <f t="shared" si="4"/>
        <v/>
      </c>
      <c r="K24" s="132"/>
      <c r="L24" s="44"/>
      <c r="N24" s="69">
        <v>16</v>
      </c>
      <c r="O24" s="73"/>
      <c r="P24" s="74" t="str">
        <f t="shared" si="1"/>
        <v/>
      </c>
      <c r="Q24" s="132"/>
      <c r="R24" s="132"/>
      <c r="S24" s="132"/>
      <c r="T24" s="132"/>
      <c r="U24" s="132"/>
      <c r="V24" s="143" t="str">
        <f t="shared" si="5"/>
        <v/>
      </c>
      <c r="W24" s="132"/>
      <c r="X24" s="133"/>
      <c r="Y24" s="69">
        <v>16</v>
      </c>
      <c r="Z24" s="22"/>
      <c r="AA24" s="17"/>
      <c r="AB24" s="66"/>
      <c r="AC24" s="66"/>
      <c r="AD24" s="66"/>
      <c r="AE24" s="66"/>
      <c r="AF24" s="66"/>
      <c r="AG24" s="66"/>
      <c r="AH24" s="66"/>
      <c r="AI24" s="66"/>
      <c r="AJ24" s="66"/>
      <c r="AK24" s="66"/>
      <c r="AL24" s="66"/>
      <c r="AM24" s="66"/>
      <c r="AN24" s="66"/>
      <c r="AO24" s="66"/>
      <c r="AP24" s="66"/>
      <c r="AQ24" s="66"/>
      <c r="AR24" s="66"/>
      <c r="AS24" s="66"/>
      <c r="AT24" s="66"/>
      <c r="AU24" s="66"/>
      <c r="AV24" s="66"/>
      <c r="AW24" s="66"/>
      <c r="AX24" s="66"/>
      <c r="AY24" s="66"/>
      <c r="AZ24" s="66"/>
    </row>
    <row r="25" spans="2:52" ht="15" x14ac:dyDescent="0.2">
      <c r="B25" s="69">
        <v>17</v>
      </c>
      <c r="C25" s="73"/>
      <c r="D25" s="74" t="str">
        <f t="shared" si="0"/>
        <v/>
      </c>
      <c r="E25" s="132"/>
      <c r="F25" s="132"/>
      <c r="G25" s="132"/>
      <c r="H25" s="132"/>
      <c r="I25" s="132"/>
      <c r="J25" s="132" t="str">
        <f t="shared" si="4"/>
        <v/>
      </c>
      <c r="K25" s="132"/>
      <c r="L25" s="44"/>
      <c r="N25" s="69">
        <v>17</v>
      </c>
      <c r="O25" s="73"/>
      <c r="P25" s="74" t="str">
        <f t="shared" si="1"/>
        <v/>
      </c>
      <c r="Q25" s="132"/>
      <c r="R25" s="132"/>
      <c r="S25" s="132"/>
      <c r="T25" s="132"/>
      <c r="U25" s="132"/>
      <c r="V25" s="143" t="str">
        <f t="shared" si="5"/>
        <v/>
      </c>
      <c r="W25" s="132"/>
      <c r="X25" s="133"/>
      <c r="Y25" s="69">
        <v>17</v>
      </c>
      <c r="Z25" s="22"/>
      <c r="AA25" s="17"/>
      <c r="AB25" s="66"/>
      <c r="AC25" s="66"/>
      <c r="AD25" s="66"/>
      <c r="AE25" s="66"/>
      <c r="AF25" s="66"/>
      <c r="AG25" s="66"/>
      <c r="AH25" s="66"/>
      <c r="AI25" s="66"/>
      <c r="AJ25" s="66"/>
    </row>
    <row r="26" spans="2:52" ht="15" x14ac:dyDescent="0.2">
      <c r="B26" s="69">
        <v>18</v>
      </c>
      <c r="C26" s="73"/>
      <c r="D26" s="74" t="str">
        <f t="shared" si="0"/>
        <v/>
      </c>
      <c r="E26" s="132"/>
      <c r="F26" s="132"/>
      <c r="G26" s="132"/>
      <c r="H26" s="132"/>
      <c r="I26" s="132"/>
      <c r="J26" s="132" t="str">
        <f t="shared" si="4"/>
        <v/>
      </c>
      <c r="K26" s="132"/>
      <c r="L26" s="44"/>
      <c r="N26" s="69">
        <v>18</v>
      </c>
      <c r="O26" s="73"/>
      <c r="P26" s="74" t="str">
        <f t="shared" si="1"/>
        <v/>
      </c>
      <c r="Q26" s="132"/>
      <c r="R26" s="132"/>
      <c r="S26" s="132"/>
      <c r="T26" s="132"/>
      <c r="U26" s="132"/>
      <c r="V26" s="143" t="str">
        <f t="shared" si="5"/>
        <v/>
      </c>
      <c r="W26" s="132"/>
      <c r="X26" s="133"/>
      <c r="Y26" s="69">
        <v>18</v>
      </c>
      <c r="Z26" s="22"/>
      <c r="AA26" s="17"/>
      <c r="AB26" s="66"/>
      <c r="AC26" s="66"/>
      <c r="AD26" s="66"/>
      <c r="AE26" s="66"/>
      <c r="AF26" s="66"/>
      <c r="AG26" s="66"/>
      <c r="AH26" s="66"/>
      <c r="AI26" s="66"/>
      <c r="AJ26" s="66"/>
    </row>
    <row r="27" spans="2:52" ht="15" x14ac:dyDescent="0.2">
      <c r="B27" s="69">
        <v>19</v>
      </c>
      <c r="C27" s="73"/>
      <c r="D27" s="74" t="str">
        <f t="shared" si="0"/>
        <v/>
      </c>
      <c r="E27" s="132"/>
      <c r="F27" s="132"/>
      <c r="G27" s="132"/>
      <c r="H27" s="132"/>
      <c r="I27" s="132"/>
      <c r="J27" s="132" t="str">
        <f t="shared" si="4"/>
        <v/>
      </c>
      <c r="K27" s="132"/>
      <c r="L27" s="44"/>
      <c r="N27" s="69">
        <v>19</v>
      </c>
      <c r="O27" s="73"/>
      <c r="P27" s="74" t="str">
        <f t="shared" si="1"/>
        <v/>
      </c>
      <c r="Q27" s="132"/>
      <c r="R27" s="132"/>
      <c r="S27" s="132"/>
      <c r="T27" s="132"/>
      <c r="U27" s="132"/>
      <c r="V27" s="143" t="str">
        <f t="shared" si="5"/>
        <v/>
      </c>
      <c r="W27" s="132"/>
      <c r="X27" s="70"/>
      <c r="Y27" s="69">
        <v>19</v>
      </c>
      <c r="Z27" s="22"/>
      <c r="AA27" s="17"/>
      <c r="AB27" s="66"/>
      <c r="AC27" s="66"/>
      <c r="AD27" s="66"/>
      <c r="AE27" s="66"/>
      <c r="AF27" s="66"/>
      <c r="AG27" s="66"/>
      <c r="AH27" s="66"/>
      <c r="AI27" s="66"/>
      <c r="AJ27" s="66"/>
    </row>
    <row r="28" spans="2:52" ht="15" x14ac:dyDescent="0.2">
      <c r="B28" s="69">
        <v>20</v>
      </c>
      <c r="C28" s="73"/>
      <c r="D28" s="74" t="str">
        <f t="shared" si="0"/>
        <v/>
      </c>
      <c r="E28" s="132"/>
      <c r="F28" s="132"/>
      <c r="G28" s="132"/>
      <c r="H28" s="132"/>
      <c r="I28" s="132"/>
      <c r="J28" s="132" t="str">
        <f t="shared" si="4"/>
        <v/>
      </c>
      <c r="K28" s="132"/>
      <c r="L28" s="44"/>
      <c r="N28" s="69">
        <v>20</v>
      </c>
      <c r="O28" s="73"/>
      <c r="P28" s="74" t="str">
        <f t="shared" si="1"/>
        <v/>
      </c>
      <c r="Q28" s="132"/>
      <c r="R28" s="132"/>
      <c r="S28" s="132"/>
      <c r="T28" s="132"/>
      <c r="U28" s="132"/>
      <c r="V28" s="143" t="str">
        <f t="shared" si="5"/>
        <v/>
      </c>
      <c r="W28" s="132"/>
      <c r="X28" s="70"/>
      <c r="Y28" s="69">
        <v>20</v>
      </c>
      <c r="Z28" s="22"/>
      <c r="AA28" s="17"/>
      <c r="AB28" s="66"/>
      <c r="AC28" s="66"/>
      <c r="AD28" s="66"/>
      <c r="AE28" s="66"/>
      <c r="AF28" s="66"/>
      <c r="AG28" s="66"/>
      <c r="AH28" s="66"/>
      <c r="AI28" s="66"/>
      <c r="AJ28" s="66"/>
    </row>
    <row r="29" spans="2:52" ht="15" x14ac:dyDescent="0.2">
      <c r="B29" s="69">
        <v>21</v>
      </c>
      <c r="C29" s="73"/>
      <c r="D29" s="74" t="str">
        <f t="shared" ref="D29:D43" si="6">IF(C29&lt;&gt;"",EDATE(C29,6),"")</f>
        <v/>
      </c>
      <c r="E29" s="132"/>
      <c r="F29" s="132"/>
      <c r="G29" s="132"/>
      <c r="H29" s="132"/>
      <c r="I29" s="132"/>
      <c r="J29" s="132" t="str">
        <f t="shared" ref="J29:J43" si="7">CONCATENATE(E29,F29,G29,H29,I29)</f>
        <v/>
      </c>
      <c r="K29" s="132"/>
      <c r="L29" s="44"/>
      <c r="M29" s="67"/>
      <c r="N29" s="69">
        <v>21</v>
      </c>
      <c r="O29" s="73"/>
      <c r="P29" s="74" t="str">
        <f t="shared" ref="P29:P43" si="8">IF(O29&lt;&gt;"",EDATE(O29,6),"")</f>
        <v/>
      </c>
      <c r="Q29" s="132"/>
      <c r="R29" s="132"/>
      <c r="S29" s="132"/>
      <c r="T29" s="132"/>
      <c r="U29" s="132"/>
      <c r="V29" s="143" t="str">
        <f t="shared" ref="V29:V43" si="9">CONCATENATE(Q29,R29,S29,T29,U29)</f>
        <v/>
      </c>
      <c r="W29" s="132"/>
      <c r="X29" s="70"/>
      <c r="Y29" s="69">
        <v>21</v>
      </c>
      <c r="Z29" s="22"/>
      <c r="AA29" s="17"/>
      <c r="AB29" s="66"/>
      <c r="AC29" s="66"/>
      <c r="AD29" s="66"/>
      <c r="AE29" s="66"/>
      <c r="AF29" s="66"/>
      <c r="AG29" s="66"/>
      <c r="AH29" s="66"/>
      <c r="AI29" s="66"/>
      <c r="AJ29" s="66"/>
    </row>
    <row r="30" spans="2:52" ht="15" x14ac:dyDescent="0.2">
      <c r="B30" s="69">
        <v>22</v>
      </c>
      <c r="C30" s="73"/>
      <c r="D30" s="74" t="str">
        <f t="shared" si="6"/>
        <v/>
      </c>
      <c r="E30" s="132"/>
      <c r="F30" s="132"/>
      <c r="G30" s="132"/>
      <c r="H30" s="132"/>
      <c r="I30" s="132"/>
      <c r="J30" s="132" t="str">
        <f t="shared" si="7"/>
        <v/>
      </c>
      <c r="K30" s="132"/>
      <c r="L30" s="44"/>
      <c r="M30" s="67"/>
      <c r="N30" s="69">
        <v>22</v>
      </c>
      <c r="O30" s="73"/>
      <c r="P30" s="74" t="str">
        <f t="shared" si="8"/>
        <v/>
      </c>
      <c r="Q30" s="132"/>
      <c r="R30" s="132"/>
      <c r="S30" s="132"/>
      <c r="T30" s="132"/>
      <c r="U30" s="132"/>
      <c r="V30" s="143" t="str">
        <f t="shared" si="9"/>
        <v/>
      </c>
      <c r="W30" s="132"/>
      <c r="X30" s="70"/>
      <c r="Y30" s="69">
        <v>22</v>
      </c>
      <c r="Z30" s="22"/>
      <c r="AA30" s="17"/>
      <c r="AB30" s="66"/>
      <c r="AC30" s="66"/>
      <c r="AD30" s="66"/>
      <c r="AE30" s="66"/>
      <c r="AF30" s="66"/>
      <c r="AG30" s="66"/>
      <c r="AH30" s="66"/>
      <c r="AI30" s="66"/>
      <c r="AJ30" s="66"/>
    </row>
    <row r="31" spans="2:52" ht="15" x14ac:dyDescent="0.2">
      <c r="B31" s="69">
        <v>23</v>
      </c>
      <c r="C31" s="73"/>
      <c r="D31" s="74" t="str">
        <f t="shared" si="6"/>
        <v/>
      </c>
      <c r="E31" s="132"/>
      <c r="F31" s="132"/>
      <c r="G31" s="132"/>
      <c r="H31" s="132"/>
      <c r="I31" s="132"/>
      <c r="J31" s="132" t="str">
        <f t="shared" si="7"/>
        <v/>
      </c>
      <c r="K31" s="132"/>
      <c r="L31" s="44"/>
      <c r="M31" s="67"/>
      <c r="N31" s="69">
        <v>23</v>
      </c>
      <c r="O31" s="73"/>
      <c r="P31" s="74" t="str">
        <f t="shared" si="8"/>
        <v/>
      </c>
      <c r="Q31" s="132"/>
      <c r="R31" s="132"/>
      <c r="S31" s="132"/>
      <c r="T31" s="132"/>
      <c r="U31" s="132"/>
      <c r="V31" s="143" t="str">
        <f t="shared" si="9"/>
        <v/>
      </c>
      <c r="W31" s="132"/>
      <c r="X31" s="70"/>
      <c r="Y31" s="69">
        <v>23</v>
      </c>
      <c r="Z31" s="22"/>
      <c r="AA31" s="17"/>
      <c r="AB31" s="66"/>
      <c r="AC31" s="66"/>
      <c r="AD31" s="66"/>
      <c r="AE31" s="66"/>
      <c r="AF31" s="66"/>
      <c r="AG31" s="66"/>
      <c r="AH31" s="66"/>
      <c r="AI31" s="66"/>
      <c r="AJ31" s="66"/>
    </row>
    <row r="32" spans="2:52" ht="15" x14ac:dyDescent="0.2">
      <c r="B32" s="69">
        <v>24</v>
      </c>
      <c r="C32" s="73"/>
      <c r="D32" s="74" t="str">
        <f t="shared" si="6"/>
        <v/>
      </c>
      <c r="E32" s="132"/>
      <c r="F32" s="132"/>
      <c r="G32" s="132"/>
      <c r="H32" s="132"/>
      <c r="I32" s="132"/>
      <c r="J32" s="132" t="str">
        <f t="shared" si="7"/>
        <v/>
      </c>
      <c r="K32" s="132"/>
      <c r="L32" s="44"/>
      <c r="M32" s="67"/>
      <c r="N32" s="69">
        <v>24</v>
      </c>
      <c r="O32" s="73"/>
      <c r="P32" s="74" t="str">
        <f t="shared" si="8"/>
        <v/>
      </c>
      <c r="Q32" s="132"/>
      <c r="R32" s="132"/>
      <c r="S32" s="132"/>
      <c r="T32" s="132"/>
      <c r="U32" s="132"/>
      <c r="V32" s="143" t="str">
        <f t="shared" si="9"/>
        <v/>
      </c>
      <c r="W32" s="132"/>
      <c r="X32" s="70"/>
      <c r="Y32" s="69">
        <v>24</v>
      </c>
      <c r="Z32" s="22"/>
      <c r="AA32" s="17"/>
      <c r="AB32" s="66"/>
      <c r="AC32" s="66"/>
      <c r="AD32" s="66"/>
      <c r="AE32" s="66"/>
      <c r="AF32" s="66"/>
      <c r="AG32" s="66"/>
      <c r="AH32" s="66"/>
      <c r="AI32" s="66"/>
      <c r="AJ32" s="66"/>
    </row>
    <row r="33" spans="2:36" ht="15" x14ac:dyDescent="0.2">
      <c r="B33" s="69">
        <v>25</v>
      </c>
      <c r="C33" s="73"/>
      <c r="D33" s="74" t="str">
        <f t="shared" si="6"/>
        <v/>
      </c>
      <c r="E33" s="132"/>
      <c r="F33" s="132"/>
      <c r="G33" s="132"/>
      <c r="H33" s="132"/>
      <c r="I33" s="132"/>
      <c r="J33" s="132" t="str">
        <f t="shared" si="7"/>
        <v/>
      </c>
      <c r="K33" s="132"/>
      <c r="L33" s="44"/>
      <c r="M33" s="67"/>
      <c r="N33" s="69">
        <v>25</v>
      </c>
      <c r="O33" s="73"/>
      <c r="P33" s="74" t="str">
        <f t="shared" si="8"/>
        <v/>
      </c>
      <c r="Q33" s="132"/>
      <c r="R33" s="132"/>
      <c r="S33" s="132"/>
      <c r="T33" s="132"/>
      <c r="U33" s="132"/>
      <c r="V33" s="143" t="str">
        <f t="shared" si="9"/>
        <v/>
      </c>
      <c r="W33" s="132"/>
      <c r="X33" s="70"/>
      <c r="Y33" s="69">
        <v>25</v>
      </c>
      <c r="Z33" s="22"/>
      <c r="AA33" s="17"/>
      <c r="AB33" s="66"/>
      <c r="AC33" s="66"/>
      <c r="AD33" s="66"/>
      <c r="AE33" s="66"/>
      <c r="AF33" s="66"/>
      <c r="AG33" s="66"/>
      <c r="AH33" s="66"/>
      <c r="AI33" s="66"/>
      <c r="AJ33" s="66"/>
    </row>
    <row r="34" spans="2:36" ht="15" x14ac:dyDescent="0.2">
      <c r="B34" s="69">
        <v>26</v>
      </c>
      <c r="C34" s="73"/>
      <c r="D34" s="74" t="str">
        <f t="shared" si="6"/>
        <v/>
      </c>
      <c r="E34" s="132"/>
      <c r="F34" s="132"/>
      <c r="G34" s="132"/>
      <c r="H34" s="132"/>
      <c r="I34" s="132"/>
      <c r="J34" s="132" t="str">
        <f t="shared" si="7"/>
        <v/>
      </c>
      <c r="K34" s="132"/>
      <c r="L34" s="44"/>
      <c r="M34" s="67"/>
      <c r="N34" s="69">
        <v>26</v>
      </c>
      <c r="O34" s="73"/>
      <c r="P34" s="74" t="str">
        <f t="shared" si="8"/>
        <v/>
      </c>
      <c r="Q34" s="132"/>
      <c r="R34" s="132"/>
      <c r="S34" s="132"/>
      <c r="T34" s="132"/>
      <c r="U34" s="132"/>
      <c r="V34" s="143" t="str">
        <f t="shared" si="9"/>
        <v/>
      </c>
      <c r="W34" s="132"/>
      <c r="X34" s="70"/>
      <c r="Y34" s="69">
        <v>26</v>
      </c>
      <c r="Z34" s="22"/>
      <c r="AA34" s="17"/>
      <c r="AB34" s="66"/>
      <c r="AC34" s="66"/>
      <c r="AD34" s="66"/>
      <c r="AE34" s="66"/>
      <c r="AF34" s="66"/>
      <c r="AG34" s="66"/>
      <c r="AH34" s="66"/>
      <c r="AI34" s="66"/>
      <c r="AJ34" s="66"/>
    </row>
    <row r="35" spans="2:36" ht="15" x14ac:dyDescent="0.2">
      <c r="B35" s="69">
        <v>27</v>
      </c>
      <c r="C35" s="73"/>
      <c r="D35" s="74" t="str">
        <f t="shared" si="6"/>
        <v/>
      </c>
      <c r="E35" s="132"/>
      <c r="F35" s="132"/>
      <c r="G35" s="132"/>
      <c r="H35" s="132"/>
      <c r="I35" s="132"/>
      <c r="J35" s="132" t="str">
        <f t="shared" si="7"/>
        <v/>
      </c>
      <c r="K35" s="132"/>
      <c r="L35" s="44"/>
      <c r="M35" s="67"/>
      <c r="N35" s="69">
        <v>27</v>
      </c>
      <c r="O35" s="73"/>
      <c r="P35" s="74" t="str">
        <f t="shared" si="8"/>
        <v/>
      </c>
      <c r="Q35" s="132"/>
      <c r="R35" s="132"/>
      <c r="S35" s="132"/>
      <c r="T35" s="132"/>
      <c r="U35" s="132"/>
      <c r="V35" s="143" t="str">
        <f t="shared" si="9"/>
        <v/>
      </c>
      <c r="W35" s="132"/>
      <c r="X35" s="70"/>
      <c r="Y35" s="69">
        <v>27</v>
      </c>
      <c r="Z35" s="22"/>
      <c r="AA35" s="17"/>
      <c r="AB35" s="66"/>
      <c r="AC35" s="66"/>
      <c r="AD35" s="66"/>
      <c r="AE35" s="66"/>
      <c r="AF35" s="66"/>
      <c r="AG35" s="66"/>
      <c r="AH35" s="66"/>
      <c r="AI35" s="66"/>
      <c r="AJ35" s="66"/>
    </row>
    <row r="36" spans="2:36" ht="15" x14ac:dyDescent="0.2">
      <c r="B36" s="69">
        <v>28</v>
      </c>
      <c r="C36" s="73"/>
      <c r="D36" s="74" t="str">
        <f t="shared" si="6"/>
        <v/>
      </c>
      <c r="E36" s="132"/>
      <c r="F36" s="132"/>
      <c r="G36" s="132"/>
      <c r="H36" s="132"/>
      <c r="I36" s="132"/>
      <c r="J36" s="132" t="str">
        <f t="shared" si="7"/>
        <v/>
      </c>
      <c r="K36" s="132"/>
      <c r="L36" s="44"/>
      <c r="M36" s="67"/>
      <c r="N36" s="69">
        <v>28</v>
      </c>
      <c r="O36" s="73"/>
      <c r="P36" s="74" t="str">
        <f t="shared" si="8"/>
        <v/>
      </c>
      <c r="Q36" s="132"/>
      <c r="R36" s="132"/>
      <c r="S36" s="132"/>
      <c r="T36" s="132"/>
      <c r="U36" s="132"/>
      <c r="V36" s="143" t="str">
        <f t="shared" si="9"/>
        <v/>
      </c>
      <c r="W36" s="132"/>
      <c r="X36" s="70"/>
      <c r="Y36" s="69">
        <v>28</v>
      </c>
      <c r="Z36" s="22"/>
      <c r="AA36" s="17"/>
      <c r="AB36" s="66"/>
      <c r="AC36" s="66"/>
      <c r="AD36" s="66"/>
      <c r="AE36" s="66"/>
      <c r="AF36" s="66"/>
      <c r="AG36" s="66"/>
      <c r="AH36" s="66"/>
      <c r="AI36" s="66"/>
      <c r="AJ36" s="66"/>
    </row>
    <row r="37" spans="2:36" ht="15" x14ac:dyDescent="0.2">
      <c r="B37" s="69">
        <v>29</v>
      </c>
      <c r="C37" s="73"/>
      <c r="D37" s="74" t="str">
        <f t="shared" si="6"/>
        <v/>
      </c>
      <c r="E37" s="132"/>
      <c r="F37" s="132"/>
      <c r="G37" s="132"/>
      <c r="H37" s="132"/>
      <c r="I37" s="132"/>
      <c r="J37" s="132" t="str">
        <f t="shared" si="7"/>
        <v/>
      </c>
      <c r="K37" s="132"/>
      <c r="L37" s="44"/>
      <c r="M37" s="67"/>
      <c r="N37" s="69">
        <v>29</v>
      </c>
      <c r="O37" s="73"/>
      <c r="P37" s="74" t="str">
        <f t="shared" si="8"/>
        <v/>
      </c>
      <c r="Q37" s="132"/>
      <c r="R37" s="132"/>
      <c r="S37" s="132"/>
      <c r="T37" s="132"/>
      <c r="U37" s="132"/>
      <c r="V37" s="143" t="str">
        <f t="shared" si="9"/>
        <v/>
      </c>
      <c r="W37" s="132"/>
      <c r="X37" s="70"/>
      <c r="Y37" s="69">
        <v>29</v>
      </c>
      <c r="Z37" s="22"/>
      <c r="AA37" s="17"/>
      <c r="AB37" s="66"/>
      <c r="AC37" s="66"/>
      <c r="AD37" s="66"/>
      <c r="AE37" s="66"/>
      <c r="AF37" s="66"/>
      <c r="AG37" s="66"/>
      <c r="AH37" s="66"/>
      <c r="AI37" s="66"/>
      <c r="AJ37" s="66"/>
    </row>
    <row r="38" spans="2:36" ht="15" x14ac:dyDescent="0.2">
      <c r="B38" s="69">
        <v>30</v>
      </c>
      <c r="C38" s="73"/>
      <c r="D38" s="74" t="str">
        <f t="shared" si="6"/>
        <v/>
      </c>
      <c r="E38" s="132"/>
      <c r="F38" s="132"/>
      <c r="G38" s="132"/>
      <c r="H38" s="132"/>
      <c r="I38" s="132"/>
      <c r="J38" s="132" t="str">
        <f t="shared" si="7"/>
        <v/>
      </c>
      <c r="K38" s="132"/>
      <c r="L38" s="44"/>
      <c r="M38" s="67"/>
      <c r="N38" s="69">
        <v>30</v>
      </c>
      <c r="O38" s="73"/>
      <c r="P38" s="74" t="str">
        <f t="shared" si="8"/>
        <v/>
      </c>
      <c r="Q38" s="132"/>
      <c r="R38" s="132"/>
      <c r="S38" s="132"/>
      <c r="T38" s="132"/>
      <c r="U38" s="132"/>
      <c r="V38" s="143" t="str">
        <f t="shared" si="9"/>
        <v/>
      </c>
      <c r="W38" s="132"/>
      <c r="X38" s="70"/>
      <c r="Y38" s="69">
        <v>30</v>
      </c>
      <c r="Z38" s="22"/>
      <c r="AA38" s="17"/>
      <c r="AB38" s="66"/>
      <c r="AC38" s="66"/>
      <c r="AD38" s="66"/>
      <c r="AE38" s="66"/>
      <c r="AF38" s="66"/>
      <c r="AG38" s="66"/>
      <c r="AH38" s="66"/>
      <c r="AI38" s="66"/>
      <c r="AJ38" s="66"/>
    </row>
    <row r="39" spans="2:36" ht="15" x14ac:dyDescent="0.2">
      <c r="B39" s="69">
        <v>31</v>
      </c>
      <c r="C39" s="73"/>
      <c r="D39" s="74" t="str">
        <f t="shared" si="6"/>
        <v/>
      </c>
      <c r="E39" s="132"/>
      <c r="F39" s="132"/>
      <c r="G39" s="132"/>
      <c r="H39" s="132"/>
      <c r="I39" s="132"/>
      <c r="J39" s="132" t="str">
        <f t="shared" si="7"/>
        <v/>
      </c>
      <c r="K39" s="132"/>
      <c r="L39" s="44"/>
      <c r="M39" s="67"/>
      <c r="N39" s="69">
        <v>31</v>
      </c>
      <c r="O39" s="73"/>
      <c r="P39" s="74" t="str">
        <f t="shared" si="8"/>
        <v/>
      </c>
      <c r="Q39" s="132"/>
      <c r="R39" s="132"/>
      <c r="S39" s="132"/>
      <c r="T39" s="132"/>
      <c r="U39" s="132"/>
      <c r="V39" s="143" t="str">
        <f t="shared" si="9"/>
        <v/>
      </c>
      <c r="W39" s="132"/>
      <c r="X39" s="70"/>
      <c r="Y39" s="69">
        <v>31</v>
      </c>
      <c r="Z39" s="22"/>
      <c r="AA39" s="17"/>
      <c r="AB39" s="66"/>
      <c r="AC39" s="66"/>
      <c r="AD39" s="66"/>
      <c r="AE39" s="66"/>
      <c r="AF39" s="66"/>
      <c r="AG39" s="66"/>
      <c r="AH39" s="66"/>
      <c r="AI39" s="66"/>
      <c r="AJ39" s="66"/>
    </row>
    <row r="40" spans="2:36" ht="15" x14ac:dyDescent="0.2">
      <c r="B40" s="69">
        <v>32</v>
      </c>
      <c r="C40" s="73"/>
      <c r="D40" s="74" t="str">
        <f t="shared" si="6"/>
        <v/>
      </c>
      <c r="E40" s="132"/>
      <c r="F40" s="132"/>
      <c r="G40" s="132"/>
      <c r="H40" s="132"/>
      <c r="I40" s="132"/>
      <c r="J40" s="132" t="str">
        <f t="shared" si="7"/>
        <v/>
      </c>
      <c r="K40" s="132"/>
      <c r="L40" s="44"/>
      <c r="M40" s="67"/>
      <c r="N40" s="69">
        <v>32</v>
      </c>
      <c r="O40" s="73"/>
      <c r="P40" s="74" t="str">
        <f t="shared" si="8"/>
        <v/>
      </c>
      <c r="Q40" s="132"/>
      <c r="R40" s="132"/>
      <c r="S40" s="132"/>
      <c r="T40" s="132"/>
      <c r="U40" s="132"/>
      <c r="V40" s="143" t="str">
        <f t="shared" si="9"/>
        <v/>
      </c>
      <c r="W40" s="132"/>
      <c r="X40" s="70"/>
      <c r="Y40" s="69">
        <v>32</v>
      </c>
      <c r="Z40" s="22"/>
      <c r="AA40" s="17"/>
      <c r="AB40" s="66"/>
      <c r="AC40" s="66"/>
      <c r="AD40" s="66"/>
      <c r="AE40" s="66"/>
      <c r="AF40" s="66"/>
      <c r="AG40" s="66"/>
      <c r="AH40" s="66"/>
      <c r="AI40" s="66"/>
      <c r="AJ40" s="66"/>
    </row>
    <row r="41" spans="2:36" ht="15" x14ac:dyDescent="0.2">
      <c r="B41" s="69">
        <v>33</v>
      </c>
      <c r="C41" s="73"/>
      <c r="D41" s="74" t="str">
        <f t="shared" si="6"/>
        <v/>
      </c>
      <c r="E41" s="132"/>
      <c r="F41" s="132"/>
      <c r="G41" s="132"/>
      <c r="H41" s="132"/>
      <c r="I41" s="132"/>
      <c r="J41" s="132" t="str">
        <f t="shared" si="7"/>
        <v/>
      </c>
      <c r="K41" s="132"/>
      <c r="L41" s="44"/>
      <c r="M41" s="67"/>
      <c r="N41" s="69">
        <v>33</v>
      </c>
      <c r="O41" s="73"/>
      <c r="P41" s="74" t="str">
        <f t="shared" si="8"/>
        <v/>
      </c>
      <c r="Q41" s="132"/>
      <c r="R41" s="132"/>
      <c r="S41" s="132"/>
      <c r="T41" s="132"/>
      <c r="U41" s="132"/>
      <c r="V41" s="143" t="str">
        <f t="shared" si="9"/>
        <v/>
      </c>
      <c r="W41" s="132"/>
      <c r="X41" s="70"/>
      <c r="Y41" s="69">
        <v>33</v>
      </c>
      <c r="Z41" s="22"/>
      <c r="AA41" s="17"/>
      <c r="AB41" s="66"/>
      <c r="AC41" s="66"/>
      <c r="AD41" s="66"/>
      <c r="AE41" s="66"/>
      <c r="AF41" s="66"/>
      <c r="AG41" s="66"/>
      <c r="AH41" s="66"/>
      <c r="AI41" s="66"/>
      <c r="AJ41" s="66"/>
    </row>
    <row r="42" spans="2:36" ht="15" x14ac:dyDescent="0.2">
      <c r="B42" s="69">
        <v>34</v>
      </c>
      <c r="C42" s="73"/>
      <c r="D42" s="74" t="str">
        <f t="shared" si="6"/>
        <v/>
      </c>
      <c r="E42" s="132"/>
      <c r="F42" s="132"/>
      <c r="G42" s="132"/>
      <c r="H42" s="132"/>
      <c r="I42" s="132"/>
      <c r="J42" s="132" t="str">
        <f t="shared" si="7"/>
        <v/>
      </c>
      <c r="K42" s="132"/>
      <c r="L42" s="44"/>
      <c r="M42" s="67"/>
      <c r="N42" s="69">
        <v>34</v>
      </c>
      <c r="O42" s="73"/>
      <c r="P42" s="74" t="str">
        <f t="shared" si="8"/>
        <v/>
      </c>
      <c r="Q42" s="132"/>
      <c r="R42" s="132"/>
      <c r="S42" s="132"/>
      <c r="T42" s="132"/>
      <c r="U42" s="132"/>
      <c r="V42" s="143" t="str">
        <f t="shared" si="9"/>
        <v/>
      </c>
      <c r="W42" s="132"/>
      <c r="X42" s="70"/>
      <c r="Y42" s="69">
        <v>34</v>
      </c>
      <c r="Z42" s="22"/>
      <c r="AA42" s="17"/>
      <c r="AB42" s="66"/>
      <c r="AC42" s="66"/>
      <c r="AD42" s="66"/>
      <c r="AE42" s="66"/>
      <c r="AF42" s="66"/>
      <c r="AG42" s="66"/>
      <c r="AH42" s="66"/>
      <c r="AI42" s="66"/>
      <c r="AJ42" s="66"/>
    </row>
    <row r="43" spans="2:36" ht="15" x14ac:dyDescent="0.2">
      <c r="B43" s="69">
        <v>35</v>
      </c>
      <c r="C43" s="73"/>
      <c r="D43" s="74" t="str">
        <f t="shared" si="6"/>
        <v/>
      </c>
      <c r="E43" s="132"/>
      <c r="F43" s="132"/>
      <c r="G43" s="132"/>
      <c r="H43" s="132"/>
      <c r="I43" s="132"/>
      <c r="J43" s="132" t="str">
        <f t="shared" si="7"/>
        <v/>
      </c>
      <c r="K43" s="132"/>
      <c r="L43" s="44"/>
      <c r="M43" s="67"/>
      <c r="N43" s="69">
        <v>35</v>
      </c>
      <c r="O43" s="73"/>
      <c r="P43" s="74" t="str">
        <f t="shared" si="8"/>
        <v/>
      </c>
      <c r="Q43" s="132"/>
      <c r="R43" s="132"/>
      <c r="S43" s="132"/>
      <c r="T43" s="132"/>
      <c r="U43" s="132"/>
      <c r="V43" s="143" t="str">
        <f t="shared" si="9"/>
        <v/>
      </c>
      <c r="W43" s="132"/>
      <c r="X43" s="70"/>
      <c r="Y43" s="69">
        <v>35</v>
      </c>
      <c r="Z43" s="22"/>
      <c r="AA43" s="17"/>
      <c r="AB43" s="66"/>
      <c r="AC43" s="66"/>
      <c r="AD43" s="66"/>
      <c r="AE43" s="66"/>
      <c r="AF43" s="66"/>
      <c r="AG43" s="66"/>
      <c r="AH43" s="66"/>
      <c r="AI43" s="66"/>
      <c r="AJ43" s="66"/>
    </row>
    <row r="44" spans="2:36" s="66" customFormat="1" x14ac:dyDescent="0.2">
      <c r="J44" s="23"/>
      <c r="K44" s="23"/>
      <c r="V44" s="142"/>
      <c r="W44" s="142"/>
    </row>
    <row r="45" spans="2:36" hidden="1" x14ac:dyDescent="0.2">
      <c r="I45" s="66"/>
      <c r="J45" s="23"/>
      <c r="K45" s="23"/>
      <c r="L45" s="66"/>
      <c r="M45" s="66"/>
      <c r="N45" s="66"/>
      <c r="O45" s="66"/>
      <c r="P45" s="66"/>
      <c r="Q45" s="66"/>
      <c r="R45" s="66"/>
      <c r="S45" s="66"/>
      <c r="T45" s="66"/>
      <c r="U45" s="66"/>
      <c r="V45" s="142"/>
      <c r="W45" s="142"/>
      <c r="X45" s="66"/>
      <c r="Y45" s="66"/>
      <c r="Z45" s="66"/>
      <c r="AA45" s="66"/>
      <c r="AB45" s="66"/>
      <c r="AC45" s="66"/>
      <c r="AD45" s="66"/>
      <c r="AE45" s="66"/>
      <c r="AF45" s="66"/>
      <c r="AG45" s="66"/>
      <c r="AH45" s="66"/>
      <c r="AI45" s="66"/>
      <c r="AJ45" s="66"/>
    </row>
    <row r="46" spans="2:36" hidden="1" x14ac:dyDescent="0.2">
      <c r="I46" s="66"/>
      <c r="J46" s="23"/>
      <c r="K46" s="23"/>
      <c r="L46" s="66"/>
      <c r="M46" s="66"/>
      <c r="N46" s="66"/>
      <c r="O46" s="66"/>
      <c r="P46" s="66"/>
      <c r="Q46" s="66"/>
      <c r="R46" s="66"/>
      <c r="S46" s="66"/>
      <c r="T46" s="66"/>
      <c r="U46" s="66"/>
      <c r="V46" s="142"/>
      <c r="W46" s="142"/>
      <c r="X46" s="66"/>
      <c r="Y46" s="66"/>
      <c r="Z46" s="66"/>
      <c r="AA46" s="66"/>
      <c r="AB46" s="66"/>
      <c r="AC46" s="66"/>
      <c r="AD46" s="66"/>
      <c r="AE46" s="66"/>
      <c r="AF46" s="66"/>
      <c r="AG46" s="66"/>
      <c r="AH46" s="66"/>
      <c r="AI46" s="66"/>
      <c r="AJ46" s="66"/>
    </row>
    <row r="47" spans="2:36" hidden="1" x14ac:dyDescent="0.2">
      <c r="I47" s="66"/>
      <c r="J47" s="23"/>
      <c r="K47" s="23"/>
      <c r="L47" s="66"/>
      <c r="M47" s="66"/>
      <c r="N47" s="66"/>
      <c r="O47" s="66"/>
      <c r="P47" s="66"/>
      <c r="Q47" s="66"/>
      <c r="R47" s="66"/>
      <c r="S47" s="66"/>
      <c r="T47" s="66"/>
      <c r="U47" s="66"/>
      <c r="V47" s="142"/>
      <c r="W47" s="142"/>
      <c r="X47" s="66"/>
      <c r="Y47" s="66"/>
      <c r="Z47" s="66"/>
      <c r="AA47" s="66"/>
      <c r="AB47" s="66"/>
      <c r="AC47" s="66"/>
      <c r="AD47" s="66"/>
      <c r="AE47" s="66"/>
      <c r="AF47" s="66"/>
      <c r="AG47" s="66"/>
      <c r="AH47" s="66"/>
      <c r="AI47" s="66"/>
      <c r="AJ47" s="66"/>
    </row>
    <row r="48" spans="2:36" hidden="1" x14ac:dyDescent="0.2">
      <c r="I48" s="66"/>
      <c r="J48" s="23"/>
      <c r="K48" s="23"/>
      <c r="L48" s="66"/>
      <c r="M48" s="66"/>
      <c r="N48" s="66"/>
      <c r="O48" s="66"/>
      <c r="P48" s="66"/>
      <c r="Q48" s="66"/>
      <c r="R48" s="66"/>
      <c r="S48" s="66"/>
      <c r="T48" s="66"/>
      <c r="U48" s="66"/>
      <c r="V48" s="142"/>
      <c r="W48" s="142"/>
      <c r="X48" s="66"/>
      <c r="Y48" s="66"/>
      <c r="Z48" s="66"/>
      <c r="AA48" s="66"/>
      <c r="AB48" s="66"/>
      <c r="AC48" s="66"/>
      <c r="AD48" s="66"/>
      <c r="AE48" s="66"/>
      <c r="AF48" s="66"/>
      <c r="AG48" s="66"/>
      <c r="AH48" s="66"/>
      <c r="AI48" s="66"/>
      <c r="AJ48" s="66"/>
    </row>
    <row r="49" spans="9:36" hidden="1" x14ac:dyDescent="0.2">
      <c r="I49" s="66"/>
      <c r="J49" s="23"/>
      <c r="K49" s="23"/>
      <c r="L49" s="66"/>
      <c r="M49" s="66"/>
      <c r="N49" s="66"/>
      <c r="O49" s="66"/>
      <c r="P49" s="66"/>
      <c r="Q49" s="66"/>
      <c r="R49" s="66"/>
      <c r="S49" s="66"/>
      <c r="T49" s="66"/>
      <c r="U49" s="66"/>
      <c r="V49" s="142"/>
      <c r="W49" s="142"/>
      <c r="X49" s="66"/>
      <c r="Y49" s="66"/>
      <c r="Z49" s="66"/>
      <c r="AA49" s="66"/>
      <c r="AB49" s="66"/>
      <c r="AC49" s="66"/>
      <c r="AD49" s="66"/>
      <c r="AE49" s="66"/>
      <c r="AF49" s="66"/>
      <c r="AG49" s="66"/>
      <c r="AH49" s="66"/>
      <c r="AI49" s="66"/>
      <c r="AJ49" s="66"/>
    </row>
    <row r="50" spans="9:36" hidden="1" x14ac:dyDescent="0.2">
      <c r="I50" s="66"/>
      <c r="J50" s="23"/>
      <c r="K50" s="23"/>
      <c r="L50" s="66"/>
      <c r="M50" s="66"/>
      <c r="N50" s="66"/>
      <c r="O50" s="66"/>
      <c r="P50" s="66"/>
      <c r="Q50" s="66"/>
      <c r="R50" s="66"/>
      <c r="S50" s="66"/>
      <c r="T50" s="66"/>
      <c r="U50" s="66"/>
      <c r="V50" s="142"/>
      <c r="W50" s="142"/>
      <c r="X50" s="66"/>
      <c r="Y50" s="66"/>
      <c r="Z50" s="66"/>
      <c r="AA50" s="66"/>
      <c r="AB50" s="66"/>
      <c r="AC50" s="66"/>
      <c r="AD50" s="66"/>
      <c r="AE50" s="66"/>
      <c r="AF50" s="66"/>
      <c r="AG50" s="66"/>
      <c r="AH50" s="66"/>
      <c r="AI50" s="66"/>
      <c r="AJ50" s="66"/>
    </row>
    <row r="51" spans="9:36" hidden="1" x14ac:dyDescent="0.2">
      <c r="I51" s="66"/>
      <c r="J51" s="23"/>
      <c r="K51" s="23"/>
      <c r="L51" s="66"/>
      <c r="M51" s="66"/>
      <c r="N51" s="66"/>
      <c r="O51" s="66"/>
      <c r="P51" s="66"/>
      <c r="Q51" s="66"/>
      <c r="R51" s="66"/>
      <c r="S51" s="66"/>
      <c r="T51" s="66"/>
      <c r="U51" s="66"/>
      <c r="V51" s="142"/>
      <c r="W51" s="142"/>
      <c r="X51" s="66"/>
      <c r="Y51" s="66"/>
      <c r="Z51" s="66"/>
      <c r="AA51" s="66"/>
      <c r="AB51" s="66"/>
      <c r="AC51" s="66"/>
      <c r="AD51" s="66"/>
      <c r="AE51" s="66"/>
      <c r="AF51" s="66"/>
      <c r="AG51" s="66"/>
      <c r="AH51" s="66"/>
      <c r="AI51" s="66"/>
      <c r="AJ51" s="66"/>
    </row>
    <row r="52" spans="9:36" hidden="1" x14ac:dyDescent="0.2">
      <c r="I52" s="66"/>
      <c r="J52" s="23"/>
      <c r="K52" s="23"/>
      <c r="L52" s="66"/>
      <c r="M52" s="66"/>
      <c r="N52" s="66"/>
      <c r="O52" s="66"/>
      <c r="P52" s="66"/>
      <c r="Q52" s="66"/>
      <c r="R52" s="66"/>
      <c r="S52" s="66"/>
      <c r="T52" s="66"/>
      <c r="U52" s="66"/>
      <c r="V52" s="142"/>
      <c r="W52" s="142"/>
      <c r="X52" s="66"/>
      <c r="Y52" s="66"/>
      <c r="Z52" s="66"/>
      <c r="AA52" s="66"/>
      <c r="AB52" s="66"/>
      <c r="AC52" s="66"/>
      <c r="AD52" s="66"/>
      <c r="AE52" s="66"/>
      <c r="AF52" s="66"/>
      <c r="AG52" s="66"/>
      <c r="AH52" s="66"/>
      <c r="AI52" s="66"/>
      <c r="AJ52" s="66"/>
    </row>
    <row r="53" spans="9:36" hidden="1" x14ac:dyDescent="0.2">
      <c r="I53" s="66"/>
      <c r="J53" s="23"/>
      <c r="K53" s="23"/>
      <c r="L53" s="66"/>
      <c r="M53" s="66"/>
      <c r="N53" s="66"/>
      <c r="O53" s="66"/>
      <c r="P53" s="66"/>
      <c r="Q53" s="66"/>
      <c r="R53" s="66"/>
      <c r="S53" s="66"/>
      <c r="T53" s="66"/>
      <c r="U53" s="66"/>
      <c r="V53" s="142"/>
      <c r="W53" s="142"/>
      <c r="X53" s="66"/>
      <c r="Y53" s="66"/>
      <c r="Z53" s="66"/>
      <c r="AA53" s="66"/>
      <c r="AB53" s="66"/>
      <c r="AC53" s="66"/>
      <c r="AD53" s="66"/>
      <c r="AE53" s="66"/>
      <c r="AF53" s="66"/>
      <c r="AG53" s="66"/>
      <c r="AH53" s="66"/>
      <c r="AI53" s="66"/>
      <c r="AJ53" s="66"/>
    </row>
    <row r="54" spans="9:36" hidden="1" x14ac:dyDescent="0.2">
      <c r="I54" s="66"/>
      <c r="J54" s="23"/>
      <c r="K54" s="23"/>
      <c r="L54" s="66"/>
      <c r="M54" s="66"/>
      <c r="N54" s="66"/>
      <c r="O54" s="66"/>
      <c r="P54" s="66"/>
      <c r="Q54" s="66"/>
      <c r="R54" s="66"/>
      <c r="S54" s="66"/>
      <c r="T54" s="66"/>
      <c r="U54" s="66"/>
      <c r="V54" s="142"/>
      <c r="W54" s="142"/>
      <c r="X54" s="66"/>
      <c r="Y54" s="66"/>
      <c r="Z54" s="66"/>
      <c r="AA54" s="66"/>
      <c r="AB54" s="66"/>
      <c r="AC54" s="66"/>
      <c r="AD54" s="66"/>
      <c r="AE54" s="66"/>
      <c r="AF54" s="66"/>
      <c r="AG54" s="66"/>
      <c r="AH54" s="66"/>
      <c r="AI54" s="66"/>
      <c r="AJ54" s="66"/>
    </row>
    <row r="55" spans="9:36" hidden="1" x14ac:dyDescent="0.2">
      <c r="I55" s="66"/>
      <c r="J55" s="23"/>
      <c r="K55" s="23"/>
      <c r="L55" s="66"/>
      <c r="M55" s="66"/>
      <c r="N55" s="66"/>
      <c r="O55" s="66"/>
      <c r="P55" s="66"/>
      <c r="Q55" s="66"/>
      <c r="R55" s="66"/>
      <c r="S55" s="66"/>
      <c r="T55" s="66"/>
      <c r="U55" s="66"/>
      <c r="V55" s="142"/>
      <c r="W55" s="142"/>
      <c r="X55" s="66"/>
      <c r="Y55" s="66"/>
      <c r="Z55" s="66"/>
      <c r="AA55" s="66"/>
      <c r="AB55" s="66"/>
      <c r="AC55" s="66"/>
      <c r="AD55" s="66"/>
      <c r="AE55" s="66"/>
      <c r="AF55" s="66"/>
      <c r="AG55" s="66"/>
      <c r="AH55" s="66"/>
      <c r="AI55" s="66"/>
      <c r="AJ55" s="66"/>
    </row>
    <row r="56" spans="9:36" hidden="1" x14ac:dyDescent="0.2">
      <c r="I56" s="66"/>
      <c r="J56" s="23"/>
      <c r="K56" s="23"/>
      <c r="L56" s="66"/>
      <c r="M56" s="66"/>
      <c r="N56" s="66"/>
      <c r="O56" s="66"/>
      <c r="P56" s="66"/>
      <c r="Q56" s="66"/>
      <c r="R56" s="66"/>
      <c r="S56" s="66"/>
      <c r="T56" s="66"/>
      <c r="U56" s="66"/>
      <c r="V56" s="142"/>
      <c r="W56" s="142"/>
      <c r="X56" s="66"/>
      <c r="Y56" s="66"/>
      <c r="Z56" s="66"/>
      <c r="AA56" s="66"/>
      <c r="AB56" s="66"/>
      <c r="AC56" s="66"/>
      <c r="AD56" s="66"/>
      <c r="AE56" s="66"/>
      <c r="AF56" s="66"/>
      <c r="AG56" s="66"/>
      <c r="AH56" s="66"/>
      <c r="AI56" s="66"/>
      <c r="AJ56" s="66"/>
    </row>
    <row r="57" spans="9:36" hidden="1" x14ac:dyDescent="0.2">
      <c r="I57" s="66"/>
      <c r="J57" s="23"/>
      <c r="K57" s="23"/>
      <c r="L57" s="66"/>
      <c r="M57" s="66"/>
      <c r="N57" s="66"/>
      <c r="O57" s="66"/>
      <c r="P57" s="66"/>
      <c r="Q57" s="66"/>
      <c r="R57" s="66"/>
      <c r="S57" s="66"/>
      <c r="T57" s="66"/>
      <c r="U57" s="66"/>
      <c r="V57" s="142"/>
      <c r="W57" s="142"/>
      <c r="X57" s="66"/>
      <c r="Y57" s="66"/>
      <c r="Z57" s="66"/>
      <c r="AA57" s="66"/>
      <c r="AB57" s="66"/>
      <c r="AC57" s="66"/>
      <c r="AD57" s="66"/>
      <c r="AE57" s="66"/>
      <c r="AF57" s="66"/>
      <c r="AG57" s="66"/>
      <c r="AH57" s="66"/>
      <c r="AI57" s="66"/>
      <c r="AJ57" s="66"/>
    </row>
    <row r="58" spans="9:36" hidden="1" x14ac:dyDescent="0.2">
      <c r="I58" s="66"/>
      <c r="J58" s="23"/>
      <c r="K58" s="23"/>
      <c r="L58" s="66"/>
      <c r="M58" s="66"/>
      <c r="N58" s="66"/>
      <c r="O58" s="66"/>
      <c r="P58" s="66"/>
      <c r="Q58" s="66"/>
      <c r="R58" s="66"/>
      <c r="S58" s="66"/>
      <c r="T58" s="66"/>
      <c r="U58" s="66"/>
      <c r="V58" s="142"/>
      <c r="W58" s="142"/>
      <c r="X58" s="66"/>
      <c r="Y58" s="66"/>
      <c r="Z58" s="66"/>
      <c r="AA58" s="66"/>
      <c r="AB58" s="66"/>
      <c r="AC58" s="66"/>
      <c r="AD58" s="66"/>
      <c r="AE58" s="66"/>
      <c r="AF58" s="66"/>
      <c r="AG58" s="66"/>
      <c r="AH58" s="66"/>
      <c r="AI58" s="66"/>
      <c r="AJ58" s="66"/>
    </row>
    <row r="59" spans="9:36" hidden="1" x14ac:dyDescent="0.2">
      <c r="I59" s="66"/>
      <c r="J59" s="23"/>
      <c r="K59" s="23"/>
      <c r="L59" s="66"/>
      <c r="M59" s="66"/>
      <c r="N59" s="66"/>
      <c r="O59" s="66"/>
      <c r="P59" s="66"/>
      <c r="Q59" s="66"/>
      <c r="R59" s="66"/>
      <c r="S59" s="66"/>
      <c r="T59" s="66"/>
      <c r="U59" s="66"/>
      <c r="V59" s="142"/>
      <c r="W59" s="142"/>
      <c r="X59" s="66"/>
      <c r="Y59" s="66"/>
      <c r="Z59" s="66"/>
      <c r="AA59" s="66"/>
      <c r="AB59" s="66"/>
      <c r="AC59" s="66"/>
      <c r="AD59" s="66"/>
      <c r="AE59" s="66"/>
      <c r="AF59" s="66"/>
      <c r="AG59" s="66"/>
      <c r="AH59" s="66"/>
      <c r="AI59" s="66"/>
      <c r="AJ59" s="66"/>
    </row>
    <row r="60" spans="9:36" hidden="1" x14ac:dyDescent="0.2">
      <c r="I60" s="66"/>
      <c r="J60" s="23"/>
      <c r="K60" s="23"/>
      <c r="L60" s="66"/>
      <c r="M60" s="66"/>
      <c r="N60" s="66"/>
      <c r="O60" s="66"/>
      <c r="P60" s="66"/>
      <c r="Q60" s="66"/>
      <c r="R60" s="66"/>
      <c r="S60" s="66"/>
      <c r="T60" s="66"/>
      <c r="U60" s="66"/>
      <c r="V60" s="142"/>
      <c r="W60" s="142"/>
      <c r="X60" s="66"/>
      <c r="Y60" s="66"/>
      <c r="Z60" s="66"/>
      <c r="AA60" s="66"/>
      <c r="AB60" s="66"/>
      <c r="AC60" s="66"/>
      <c r="AD60" s="66"/>
      <c r="AE60" s="66"/>
      <c r="AF60" s="66"/>
      <c r="AG60" s="66"/>
      <c r="AH60" s="66"/>
      <c r="AI60" s="66"/>
      <c r="AJ60" s="66"/>
    </row>
    <row r="61" spans="9:36" hidden="1" x14ac:dyDescent="0.2">
      <c r="I61" s="66"/>
      <c r="J61" s="23"/>
      <c r="K61" s="23"/>
      <c r="L61" s="66"/>
      <c r="M61" s="66"/>
      <c r="N61" s="66"/>
      <c r="O61" s="66"/>
      <c r="P61" s="66"/>
      <c r="Q61" s="66"/>
      <c r="R61" s="66"/>
      <c r="S61" s="66"/>
      <c r="T61" s="66"/>
      <c r="U61" s="66"/>
      <c r="V61" s="142"/>
      <c r="W61" s="142"/>
      <c r="X61" s="66"/>
      <c r="Y61" s="66"/>
      <c r="Z61" s="66"/>
      <c r="AA61" s="66"/>
      <c r="AB61" s="66"/>
      <c r="AC61" s="66"/>
      <c r="AD61" s="66"/>
      <c r="AE61" s="66"/>
      <c r="AF61" s="66"/>
      <c r="AG61" s="66"/>
      <c r="AH61" s="66"/>
      <c r="AI61" s="66"/>
      <c r="AJ61" s="66"/>
    </row>
    <row r="62" spans="9:36" hidden="1" x14ac:dyDescent="0.2">
      <c r="I62" s="66"/>
      <c r="J62" s="23"/>
      <c r="K62" s="23"/>
      <c r="L62" s="66"/>
      <c r="M62" s="66"/>
      <c r="N62" s="66"/>
      <c r="O62" s="66"/>
      <c r="P62" s="66"/>
      <c r="Q62" s="66"/>
      <c r="R62" s="66"/>
      <c r="S62" s="66"/>
      <c r="T62" s="66"/>
      <c r="U62" s="66"/>
      <c r="V62" s="142"/>
      <c r="W62" s="142"/>
      <c r="X62" s="66"/>
      <c r="Y62" s="66"/>
      <c r="Z62" s="66"/>
      <c r="AA62" s="66"/>
      <c r="AB62" s="66"/>
      <c r="AC62" s="66"/>
      <c r="AD62" s="66"/>
      <c r="AE62" s="66"/>
      <c r="AF62" s="66"/>
      <c r="AG62" s="66"/>
      <c r="AH62" s="66"/>
      <c r="AI62" s="66"/>
      <c r="AJ62" s="66"/>
    </row>
    <row r="63" spans="9:36" hidden="1" x14ac:dyDescent="0.2">
      <c r="I63" s="66"/>
      <c r="J63" s="23"/>
      <c r="K63" s="23"/>
      <c r="L63" s="66"/>
      <c r="M63" s="66"/>
      <c r="N63" s="66"/>
      <c r="O63" s="66"/>
      <c r="P63" s="66"/>
      <c r="Q63" s="66"/>
      <c r="R63" s="66"/>
      <c r="S63" s="66"/>
      <c r="T63" s="66"/>
      <c r="U63" s="66"/>
      <c r="V63" s="142"/>
      <c r="W63" s="142"/>
      <c r="X63" s="66"/>
      <c r="Y63" s="66"/>
      <c r="Z63" s="66"/>
      <c r="AA63" s="66"/>
      <c r="AB63" s="66"/>
      <c r="AC63" s="66"/>
      <c r="AD63" s="66"/>
      <c r="AE63" s="66"/>
      <c r="AF63" s="66"/>
      <c r="AG63" s="66"/>
      <c r="AH63" s="66"/>
      <c r="AI63" s="66"/>
      <c r="AJ63" s="66"/>
    </row>
    <row r="64" spans="9:36" hidden="1" x14ac:dyDescent="0.2">
      <c r="I64" s="66"/>
      <c r="J64" s="23"/>
      <c r="K64" s="23"/>
      <c r="L64" s="66"/>
      <c r="M64" s="66"/>
      <c r="N64" s="66"/>
      <c r="O64" s="66"/>
      <c r="P64" s="66"/>
      <c r="Q64" s="66"/>
      <c r="R64" s="66"/>
      <c r="S64" s="66"/>
      <c r="T64" s="66"/>
      <c r="U64" s="66"/>
      <c r="V64" s="142"/>
      <c r="W64" s="142"/>
      <c r="X64" s="66"/>
      <c r="Y64" s="66"/>
      <c r="Z64" s="66"/>
      <c r="AA64" s="66"/>
      <c r="AB64" s="66"/>
      <c r="AC64" s="66"/>
      <c r="AD64" s="66"/>
      <c r="AE64" s="66"/>
      <c r="AF64" s="66"/>
      <c r="AG64" s="66"/>
      <c r="AH64" s="66"/>
      <c r="AI64" s="66"/>
      <c r="AJ64" s="66"/>
    </row>
    <row r="65" spans="9:36" hidden="1" x14ac:dyDescent="0.2">
      <c r="I65" s="66"/>
      <c r="J65" s="23"/>
      <c r="K65" s="23"/>
      <c r="L65" s="66"/>
      <c r="M65" s="66"/>
      <c r="N65" s="66"/>
      <c r="O65" s="66"/>
      <c r="P65" s="66"/>
      <c r="Q65" s="66"/>
      <c r="R65" s="66"/>
      <c r="S65" s="66"/>
      <c r="T65" s="66"/>
      <c r="U65" s="66"/>
      <c r="V65" s="142"/>
      <c r="W65" s="142"/>
      <c r="X65" s="66"/>
      <c r="Y65" s="66"/>
      <c r="Z65" s="66"/>
      <c r="AA65" s="66"/>
      <c r="AB65" s="66"/>
      <c r="AC65" s="66"/>
      <c r="AD65" s="66"/>
      <c r="AE65" s="66"/>
      <c r="AF65" s="66"/>
      <c r="AG65" s="66"/>
      <c r="AH65" s="66"/>
      <c r="AI65" s="66"/>
      <c r="AJ65" s="66"/>
    </row>
    <row r="66" spans="9:36" hidden="1" x14ac:dyDescent="0.2">
      <c r="I66" s="66"/>
      <c r="J66" s="23"/>
      <c r="K66" s="23"/>
      <c r="L66" s="66"/>
      <c r="M66" s="66"/>
      <c r="N66" s="66"/>
      <c r="O66" s="66"/>
      <c r="P66" s="66"/>
      <c r="Q66" s="66"/>
      <c r="R66" s="66"/>
      <c r="S66" s="66"/>
      <c r="T66" s="66"/>
      <c r="U66" s="66"/>
      <c r="V66" s="142"/>
      <c r="W66" s="142"/>
      <c r="X66" s="66"/>
      <c r="Y66" s="66"/>
      <c r="Z66" s="66"/>
      <c r="AA66" s="66"/>
      <c r="AB66" s="66"/>
      <c r="AC66" s="66"/>
      <c r="AD66" s="66"/>
      <c r="AE66" s="66"/>
      <c r="AF66" s="66"/>
      <c r="AG66" s="66"/>
      <c r="AH66" s="66"/>
      <c r="AI66" s="66"/>
      <c r="AJ66" s="66"/>
    </row>
    <row r="67" spans="9:36" hidden="1" x14ac:dyDescent="0.2">
      <c r="I67" s="66"/>
      <c r="J67" s="23"/>
      <c r="K67" s="23"/>
      <c r="L67" s="66"/>
      <c r="M67" s="66"/>
      <c r="N67" s="66"/>
      <c r="O67" s="66"/>
      <c r="P67" s="66"/>
      <c r="Q67" s="66"/>
      <c r="R67" s="66"/>
      <c r="S67" s="66"/>
      <c r="T67" s="66"/>
      <c r="U67" s="66"/>
      <c r="V67" s="142"/>
      <c r="W67" s="142"/>
      <c r="X67" s="66"/>
      <c r="Y67" s="66"/>
      <c r="Z67" s="66"/>
      <c r="AA67" s="66"/>
      <c r="AB67" s="66"/>
      <c r="AC67" s="66"/>
      <c r="AD67" s="66"/>
      <c r="AE67" s="66"/>
      <c r="AF67" s="66"/>
      <c r="AG67" s="66"/>
      <c r="AH67" s="66"/>
      <c r="AI67" s="66"/>
      <c r="AJ67" s="66"/>
    </row>
    <row r="68" spans="9:36" hidden="1" x14ac:dyDescent="0.2">
      <c r="I68" s="66"/>
      <c r="J68" s="23"/>
      <c r="K68" s="23"/>
      <c r="L68" s="66"/>
      <c r="M68" s="66"/>
      <c r="N68" s="66"/>
      <c r="O68" s="66"/>
      <c r="P68" s="66"/>
      <c r="Q68" s="66"/>
      <c r="R68" s="66"/>
      <c r="S68" s="66"/>
      <c r="T68" s="66"/>
      <c r="U68" s="66"/>
      <c r="V68" s="142"/>
      <c r="W68" s="142"/>
      <c r="X68" s="66"/>
      <c r="Y68" s="66"/>
      <c r="Z68" s="66"/>
      <c r="AA68" s="66"/>
      <c r="AB68" s="66"/>
      <c r="AC68" s="66"/>
      <c r="AD68" s="66"/>
      <c r="AE68" s="66"/>
      <c r="AF68" s="66"/>
      <c r="AG68" s="66"/>
      <c r="AH68" s="66"/>
      <c r="AI68" s="66"/>
      <c r="AJ68" s="66"/>
    </row>
    <row r="69" spans="9:36" hidden="1" x14ac:dyDescent="0.2">
      <c r="I69" s="66"/>
      <c r="J69" s="23"/>
      <c r="K69" s="23"/>
      <c r="L69" s="66"/>
      <c r="M69" s="66"/>
      <c r="N69" s="66"/>
      <c r="O69" s="66"/>
      <c r="P69" s="66"/>
      <c r="Q69" s="66"/>
      <c r="R69" s="66"/>
      <c r="S69" s="66"/>
      <c r="T69" s="66"/>
      <c r="U69" s="66"/>
      <c r="V69" s="142"/>
      <c r="W69" s="142"/>
      <c r="X69" s="66"/>
      <c r="Y69" s="66"/>
      <c r="Z69" s="66"/>
      <c r="AA69" s="66"/>
      <c r="AB69" s="66"/>
      <c r="AC69" s="66"/>
      <c r="AD69" s="66"/>
      <c r="AE69" s="66"/>
      <c r="AF69" s="66"/>
      <c r="AG69" s="66"/>
      <c r="AH69" s="66"/>
      <c r="AI69" s="66"/>
      <c r="AJ69" s="66"/>
    </row>
    <row r="70" spans="9:36" hidden="1" x14ac:dyDescent="0.2">
      <c r="I70" s="66"/>
      <c r="J70" s="23"/>
      <c r="K70" s="23"/>
      <c r="L70" s="66"/>
      <c r="M70" s="66"/>
      <c r="N70" s="66"/>
      <c r="O70" s="66"/>
      <c r="P70" s="66"/>
      <c r="Q70" s="66"/>
      <c r="R70" s="66"/>
      <c r="S70" s="66"/>
      <c r="T70" s="66"/>
      <c r="U70" s="66"/>
      <c r="V70" s="142"/>
      <c r="W70" s="142"/>
      <c r="X70" s="66"/>
      <c r="Y70" s="66"/>
      <c r="Z70" s="66"/>
      <c r="AA70" s="66"/>
      <c r="AB70" s="66"/>
      <c r="AC70" s="66"/>
      <c r="AD70" s="66"/>
      <c r="AE70" s="66"/>
      <c r="AF70" s="66"/>
      <c r="AG70" s="66"/>
      <c r="AH70" s="66"/>
      <c r="AI70" s="66"/>
      <c r="AJ70" s="66"/>
    </row>
    <row r="71" spans="9:36" hidden="1" x14ac:dyDescent="0.2">
      <c r="I71" s="66"/>
      <c r="J71" s="23"/>
      <c r="K71" s="23"/>
      <c r="L71" s="66"/>
      <c r="M71" s="66"/>
      <c r="N71" s="66"/>
      <c r="O71" s="66"/>
      <c r="P71" s="66"/>
      <c r="Q71" s="66"/>
      <c r="R71" s="66"/>
      <c r="S71" s="66"/>
      <c r="T71" s="66"/>
      <c r="U71" s="66"/>
      <c r="V71" s="142"/>
      <c r="W71" s="142"/>
      <c r="X71" s="66"/>
      <c r="Y71" s="66"/>
      <c r="Z71" s="66"/>
      <c r="AA71" s="66"/>
      <c r="AB71" s="66"/>
      <c r="AC71" s="66"/>
      <c r="AD71" s="66"/>
      <c r="AE71" s="66"/>
      <c r="AF71" s="66"/>
      <c r="AG71" s="66"/>
      <c r="AH71" s="66"/>
      <c r="AI71" s="66"/>
      <c r="AJ71" s="66"/>
    </row>
    <row r="72" spans="9:36" hidden="1" x14ac:dyDescent="0.2">
      <c r="I72" s="66"/>
      <c r="J72" s="23"/>
      <c r="K72" s="23"/>
      <c r="L72" s="66"/>
      <c r="M72" s="66"/>
      <c r="N72" s="66"/>
      <c r="O72" s="66"/>
      <c r="P72" s="66"/>
      <c r="Q72" s="66"/>
      <c r="R72" s="66"/>
      <c r="S72" s="66"/>
      <c r="T72" s="66"/>
      <c r="U72" s="66"/>
      <c r="V72" s="142"/>
      <c r="W72" s="142"/>
      <c r="X72" s="66"/>
      <c r="Y72" s="66"/>
      <c r="Z72" s="66"/>
      <c r="AA72" s="66"/>
      <c r="AB72" s="66"/>
      <c r="AC72" s="66"/>
      <c r="AD72" s="66"/>
      <c r="AE72" s="66"/>
      <c r="AF72" s="66"/>
      <c r="AG72" s="66"/>
      <c r="AH72" s="66"/>
      <c r="AI72" s="66"/>
      <c r="AJ72" s="66"/>
    </row>
    <row r="73" spans="9:36" hidden="1" x14ac:dyDescent="0.2">
      <c r="I73" s="66"/>
      <c r="J73" s="23"/>
      <c r="K73" s="23"/>
      <c r="L73" s="66"/>
      <c r="M73" s="66"/>
      <c r="N73" s="66"/>
      <c r="O73" s="66"/>
      <c r="P73" s="66"/>
      <c r="Q73" s="66"/>
      <c r="R73" s="66"/>
      <c r="S73" s="66"/>
      <c r="T73" s="66"/>
      <c r="U73" s="66"/>
      <c r="V73" s="142"/>
      <c r="W73" s="142"/>
      <c r="X73" s="66"/>
      <c r="Y73" s="66"/>
      <c r="Z73" s="66"/>
      <c r="AA73" s="66"/>
      <c r="AB73" s="66"/>
      <c r="AC73" s="66"/>
      <c r="AD73" s="66"/>
      <c r="AE73" s="66"/>
      <c r="AF73" s="66"/>
      <c r="AG73" s="66"/>
      <c r="AH73" s="66"/>
      <c r="AI73" s="66"/>
      <c r="AJ73" s="66"/>
    </row>
    <row r="74" spans="9:36" hidden="1" x14ac:dyDescent="0.2">
      <c r="I74" s="66"/>
      <c r="J74" s="23"/>
      <c r="K74" s="23"/>
      <c r="L74" s="66"/>
      <c r="M74" s="66"/>
      <c r="N74" s="66"/>
      <c r="O74" s="66"/>
      <c r="P74" s="66"/>
      <c r="Q74" s="66"/>
      <c r="R74" s="66"/>
      <c r="S74" s="66"/>
      <c r="T74" s="66"/>
      <c r="U74" s="66"/>
      <c r="V74" s="142"/>
      <c r="W74" s="142"/>
      <c r="X74" s="66"/>
      <c r="Y74" s="66"/>
      <c r="Z74" s="66"/>
      <c r="AA74" s="66"/>
      <c r="AB74" s="66"/>
      <c r="AC74" s="66"/>
      <c r="AD74" s="66"/>
      <c r="AE74" s="66"/>
      <c r="AF74" s="66"/>
      <c r="AG74" s="66"/>
      <c r="AH74" s="66"/>
      <c r="AI74" s="66"/>
      <c r="AJ74" s="66"/>
    </row>
    <row r="75" spans="9:36" hidden="1" x14ac:dyDescent="0.2">
      <c r="I75" s="66"/>
      <c r="J75" s="23"/>
      <c r="K75" s="23"/>
      <c r="L75" s="66"/>
      <c r="M75" s="66"/>
      <c r="N75" s="66"/>
      <c r="O75" s="66"/>
      <c r="P75" s="66"/>
      <c r="Q75" s="66"/>
      <c r="R75" s="66"/>
      <c r="S75" s="66"/>
      <c r="T75" s="66"/>
      <c r="U75" s="66"/>
      <c r="V75" s="142"/>
      <c r="W75" s="142"/>
      <c r="X75" s="66"/>
      <c r="Y75" s="66"/>
      <c r="Z75" s="66"/>
      <c r="AA75" s="66"/>
      <c r="AB75" s="66"/>
      <c r="AC75" s="66"/>
      <c r="AD75" s="66"/>
      <c r="AE75" s="66"/>
      <c r="AF75" s="66"/>
      <c r="AG75" s="66"/>
      <c r="AH75" s="66"/>
      <c r="AI75" s="66"/>
      <c r="AJ75" s="66"/>
    </row>
    <row r="76" spans="9:36" hidden="1" x14ac:dyDescent="0.2">
      <c r="I76" s="66"/>
      <c r="J76" s="23"/>
      <c r="K76" s="23"/>
      <c r="L76" s="66"/>
      <c r="M76" s="66"/>
      <c r="N76" s="66"/>
      <c r="O76" s="66"/>
      <c r="P76" s="66"/>
      <c r="Q76" s="66"/>
      <c r="R76" s="66"/>
      <c r="S76" s="66"/>
      <c r="T76" s="66"/>
      <c r="U76" s="66"/>
      <c r="V76" s="142"/>
      <c r="W76" s="142"/>
      <c r="X76" s="66"/>
      <c r="Y76" s="66"/>
      <c r="Z76" s="66"/>
      <c r="AA76" s="66"/>
      <c r="AB76" s="66"/>
      <c r="AC76" s="66"/>
      <c r="AD76" s="66"/>
      <c r="AE76" s="66"/>
      <c r="AF76" s="66"/>
      <c r="AG76" s="66"/>
      <c r="AH76" s="66"/>
      <c r="AI76" s="66"/>
      <c r="AJ76" s="66"/>
    </row>
    <row r="77" spans="9:36" hidden="1" x14ac:dyDescent="0.2">
      <c r="I77" s="66"/>
      <c r="J77" s="23"/>
      <c r="K77" s="23"/>
      <c r="L77" s="66"/>
      <c r="M77" s="66"/>
      <c r="N77" s="66"/>
      <c r="O77" s="66"/>
      <c r="P77" s="66"/>
      <c r="Q77" s="66"/>
      <c r="R77" s="66"/>
      <c r="S77" s="66"/>
      <c r="T77" s="66"/>
      <c r="U77" s="66"/>
      <c r="V77" s="142"/>
      <c r="W77" s="142"/>
      <c r="X77" s="66"/>
      <c r="Y77" s="66"/>
      <c r="Z77" s="66"/>
      <c r="AA77" s="66"/>
      <c r="AB77" s="66"/>
      <c r="AC77" s="66"/>
      <c r="AD77" s="66"/>
      <c r="AE77" s="66"/>
      <c r="AF77" s="66"/>
      <c r="AG77" s="66"/>
      <c r="AH77" s="66"/>
      <c r="AI77" s="66"/>
      <c r="AJ77" s="66"/>
    </row>
    <row r="78" spans="9:36" hidden="1" x14ac:dyDescent="0.2">
      <c r="I78" s="66"/>
      <c r="J78" s="23"/>
      <c r="K78" s="23"/>
      <c r="L78" s="66"/>
      <c r="M78" s="66"/>
      <c r="N78" s="66"/>
      <c r="O78" s="66"/>
      <c r="P78" s="66"/>
      <c r="Q78" s="66"/>
      <c r="R78" s="66"/>
      <c r="S78" s="66"/>
      <c r="T78" s="66"/>
      <c r="U78" s="66"/>
      <c r="V78" s="142"/>
      <c r="W78" s="142"/>
      <c r="X78" s="66"/>
      <c r="Y78" s="66"/>
      <c r="Z78" s="66"/>
      <c r="AA78" s="66"/>
      <c r="AB78" s="66"/>
      <c r="AC78" s="66"/>
      <c r="AD78" s="66"/>
      <c r="AE78" s="66"/>
      <c r="AF78" s="66"/>
      <c r="AG78" s="66"/>
      <c r="AH78" s="66"/>
      <c r="AI78" s="66"/>
      <c r="AJ78" s="66"/>
    </row>
    <row r="79" spans="9:36" hidden="1" x14ac:dyDescent="0.2">
      <c r="I79" s="66"/>
      <c r="J79" s="23"/>
      <c r="K79" s="23"/>
      <c r="L79" s="66"/>
      <c r="M79" s="66"/>
      <c r="N79" s="66"/>
      <c r="O79" s="66"/>
      <c r="P79" s="66"/>
      <c r="Q79" s="66"/>
      <c r="R79" s="66"/>
      <c r="S79" s="66"/>
      <c r="T79" s="66"/>
      <c r="U79" s="66"/>
      <c r="V79" s="142"/>
      <c r="W79" s="142"/>
      <c r="X79" s="66"/>
      <c r="Y79" s="66"/>
      <c r="Z79" s="66"/>
      <c r="AA79" s="66"/>
      <c r="AB79" s="66"/>
      <c r="AC79" s="66"/>
      <c r="AD79" s="66"/>
      <c r="AE79" s="66"/>
      <c r="AF79" s="66"/>
      <c r="AG79" s="66"/>
      <c r="AH79" s="66"/>
      <c r="AI79" s="66"/>
      <c r="AJ79" s="66"/>
    </row>
    <row r="80" spans="9:36" hidden="1" x14ac:dyDescent="0.2">
      <c r="I80" s="66"/>
      <c r="J80" s="23"/>
      <c r="K80" s="23"/>
      <c r="L80" s="66"/>
      <c r="M80" s="66"/>
      <c r="N80" s="66"/>
      <c r="O80" s="66"/>
      <c r="P80" s="66"/>
      <c r="Q80" s="66"/>
      <c r="R80" s="66"/>
      <c r="S80" s="66"/>
      <c r="T80" s="66"/>
      <c r="U80" s="66"/>
      <c r="V80" s="142"/>
      <c r="W80" s="142"/>
      <c r="X80" s="66"/>
      <c r="Y80" s="66"/>
      <c r="Z80" s="66"/>
      <c r="AA80" s="66"/>
      <c r="AB80" s="66"/>
      <c r="AC80" s="66"/>
      <c r="AD80" s="66"/>
      <c r="AE80" s="66"/>
      <c r="AF80" s="66"/>
      <c r="AG80" s="66"/>
      <c r="AH80" s="66"/>
      <c r="AI80" s="66"/>
      <c r="AJ80" s="66"/>
    </row>
    <row r="81" spans="9:36" hidden="1" x14ac:dyDescent="0.2">
      <c r="I81" s="66"/>
      <c r="J81" s="23"/>
      <c r="K81" s="23"/>
      <c r="L81" s="66"/>
      <c r="M81" s="66"/>
      <c r="N81" s="66"/>
      <c r="O81" s="66"/>
      <c r="P81" s="66"/>
      <c r="Q81" s="66"/>
      <c r="R81" s="66"/>
      <c r="S81" s="66"/>
      <c r="T81" s="66"/>
      <c r="U81" s="66"/>
      <c r="V81" s="142"/>
      <c r="W81" s="142"/>
      <c r="X81" s="66"/>
      <c r="Y81" s="66"/>
      <c r="Z81" s="66"/>
      <c r="AA81" s="66"/>
      <c r="AB81" s="66"/>
      <c r="AC81" s="66"/>
      <c r="AD81" s="66"/>
      <c r="AE81" s="66"/>
      <c r="AF81" s="66"/>
      <c r="AG81" s="66"/>
      <c r="AH81" s="66"/>
      <c r="AI81" s="66"/>
      <c r="AJ81" s="66"/>
    </row>
    <row r="82" spans="9:36" hidden="1" x14ac:dyDescent="0.2">
      <c r="I82" s="66"/>
      <c r="J82" s="23"/>
      <c r="K82" s="23"/>
      <c r="L82" s="66"/>
      <c r="M82" s="66"/>
      <c r="N82" s="66"/>
      <c r="O82" s="66"/>
      <c r="P82" s="66"/>
      <c r="Q82" s="66"/>
      <c r="R82" s="66"/>
      <c r="S82" s="66"/>
      <c r="T82" s="66"/>
      <c r="U82" s="66"/>
      <c r="V82" s="142"/>
      <c r="W82" s="142"/>
      <c r="X82" s="66"/>
      <c r="Y82" s="66"/>
      <c r="Z82" s="66"/>
      <c r="AA82" s="66"/>
      <c r="AB82" s="66"/>
      <c r="AC82" s="66"/>
      <c r="AD82" s="66"/>
      <c r="AE82" s="66"/>
      <c r="AF82" s="66"/>
      <c r="AG82" s="66"/>
      <c r="AH82" s="66"/>
      <c r="AI82" s="66"/>
      <c r="AJ82" s="66"/>
    </row>
    <row r="83" spans="9:36" hidden="1" x14ac:dyDescent="0.2">
      <c r="I83" s="66"/>
      <c r="J83" s="23"/>
      <c r="K83" s="23"/>
      <c r="L83" s="66"/>
      <c r="M83" s="66"/>
      <c r="N83" s="66"/>
      <c r="O83" s="66"/>
      <c r="P83" s="66"/>
      <c r="Q83" s="66"/>
      <c r="R83" s="66"/>
      <c r="S83" s="66"/>
      <c r="T83" s="66"/>
      <c r="U83" s="66"/>
      <c r="V83" s="142"/>
      <c r="W83" s="142"/>
      <c r="X83" s="66"/>
      <c r="Y83" s="66"/>
      <c r="Z83" s="66"/>
      <c r="AA83" s="66"/>
      <c r="AB83" s="66"/>
      <c r="AC83" s="66"/>
      <c r="AD83" s="66"/>
      <c r="AE83" s="66"/>
      <c r="AF83" s="66"/>
      <c r="AG83" s="66"/>
      <c r="AH83" s="66"/>
      <c r="AI83" s="66"/>
      <c r="AJ83" s="66"/>
    </row>
    <row r="84" spans="9:36" hidden="1" x14ac:dyDescent="0.2">
      <c r="I84" s="66"/>
      <c r="J84" s="23"/>
      <c r="K84" s="23"/>
      <c r="L84" s="66"/>
      <c r="M84" s="66"/>
      <c r="N84" s="66"/>
      <c r="O84" s="66"/>
      <c r="P84" s="66"/>
      <c r="Q84" s="66"/>
      <c r="R84" s="66"/>
      <c r="S84" s="66"/>
      <c r="T84" s="66"/>
      <c r="U84" s="66"/>
      <c r="V84" s="142"/>
      <c r="W84" s="142"/>
      <c r="X84" s="66"/>
      <c r="Y84" s="66"/>
      <c r="Z84" s="66"/>
      <c r="AA84" s="66"/>
      <c r="AB84" s="66"/>
      <c r="AC84" s="66"/>
      <c r="AD84" s="66"/>
      <c r="AE84" s="66"/>
      <c r="AF84" s="66"/>
      <c r="AG84" s="66"/>
      <c r="AH84" s="66"/>
      <c r="AI84" s="66"/>
      <c r="AJ84" s="66"/>
    </row>
    <row r="85" spans="9:36" hidden="1" x14ac:dyDescent="0.2">
      <c r="I85" s="66"/>
      <c r="J85" s="23"/>
      <c r="K85" s="23"/>
      <c r="L85" s="66"/>
      <c r="M85" s="66"/>
      <c r="N85" s="66"/>
      <c r="O85" s="66"/>
      <c r="P85" s="66"/>
      <c r="Q85" s="66"/>
      <c r="R85" s="66"/>
      <c r="S85" s="66"/>
      <c r="T85" s="66"/>
      <c r="U85" s="66"/>
      <c r="V85" s="142"/>
      <c r="W85" s="142"/>
      <c r="X85" s="66"/>
      <c r="Y85" s="66"/>
      <c r="Z85" s="66"/>
      <c r="AA85" s="66"/>
      <c r="AB85" s="66"/>
      <c r="AC85" s="66"/>
      <c r="AD85" s="66"/>
      <c r="AE85" s="66"/>
      <c r="AF85" s="66"/>
      <c r="AG85" s="66"/>
      <c r="AH85" s="66"/>
      <c r="AI85" s="66"/>
      <c r="AJ85" s="66"/>
    </row>
    <row r="86" spans="9:36" hidden="1" x14ac:dyDescent="0.2">
      <c r="I86" s="66"/>
      <c r="J86" s="23"/>
      <c r="K86" s="23"/>
      <c r="L86" s="66"/>
      <c r="M86" s="66"/>
      <c r="N86" s="66"/>
      <c r="O86" s="66"/>
      <c r="P86" s="66"/>
      <c r="Q86" s="66"/>
      <c r="R86" s="66"/>
      <c r="S86" s="66"/>
      <c r="T86" s="66"/>
      <c r="U86" s="66"/>
      <c r="V86" s="142"/>
      <c r="W86" s="142"/>
      <c r="X86" s="66"/>
      <c r="Y86" s="66"/>
      <c r="Z86" s="66"/>
      <c r="AA86" s="66"/>
      <c r="AB86" s="66"/>
      <c r="AC86" s="66"/>
      <c r="AD86" s="66"/>
      <c r="AE86" s="66"/>
      <c r="AF86" s="66"/>
      <c r="AG86" s="66"/>
      <c r="AH86" s="66"/>
      <c r="AI86" s="66"/>
      <c r="AJ86" s="66"/>
    </row>
    <row r="87" spans="9:36" hidden="1" x14ac:dyDescent="0.2">
      <c r="I87" s="66"/>
      <c r="J87" s="23"/>
      <c r="K87" s="23"/>
      <c r="L87" s="66"/>
      <c r="M87" s="66"/>
      <c r="N87" s="66"/>
      <c r="O87" s="66"/>
      <c r="P87" s="66"/>
      <c r="Q87" s="66"/>
      <c r="R87" s="66"/>
      <c r="S87" s="66"/>
      <c r="T87" s="66"/>
      <c r="U87" s="66"/>
      <c r="V87" s="142"/>
      <c r="W87" s="142"/>
      <c r="X87" s="66"/>
      <c r="Y87" s="66"/>
      <c r="Z87" s="66"/>
      <c r="AA87" s="66"/>
      <c r="AB87" s="66"/>
      <c r="AC87" s="66"/>
      <c r="AD87" s="66"/>
      <c r="AE87" s="66"/>
      <c r="AF87" s="66"/>
      <c r="AG87" s="66"/>
      <c r="AH87" s="66"/>
      <c r="AI87" s="66"/>
      <c r="AJ87" s="66"/>
    </row>
    <row r="88" spans="9:36" hidden="1" x14ac:dyDescent="0.2">
      <c r="I88" s="66"/>
      <c r="J88" s="23"/>
      <c r="K88" s="23"/>
      <c r="L88" s="66"/>
      <c r="M88" s="66"/>
      <c r="N88" s="66"/>
      <c r="O88" s="66"/>
      <c r="P88" s="66"/>
      <c r="Q88" s="66"/>
      <c r="R88" s="66"/>
      <c r="S88" s="66"/>
      <c r="T88" s="66"/>
      <c r="U88" s="66"/>
      <c r="V88" s="142"/>
      <c r="W88" s="142"/>
      <c r="X88" s="66"/>
      <c r="Y88" s="66"/>
      <c r="Z88" s="66"/>
      <c r="AA88" s="66"/>
      <c r="AB88" s="66"/>
      <c r="AC88" s="66"/>
      <c r="AD88" s="66"/>
      <c r="AE88" s="66"/>
      <c r="AF88" s="66"/>
      <c r="AG88" s="66"/>
      <c r="AH88" s="66"/>
      <c r="AI88" s="66"/>
      <c r="AJ88" s="66"/>
    </row>
    <row r="89" spans="9:36" hidden="1" x14ac:dyDescent="0.2">
      <c r="I89" s="66"/>
      <c r="J89" s="23"/>
      <c r="K89" s="23"/>
      <c r="L89" s="66"/>
      <c r="M89" s="66"/>
      <c r="N89" s="66"/>
      <c r="O89" s="66"/>
      <c r="P89" s="66"/>
      <c r="Q89" s="66"/>
      <c r="R89" s="66"/>
      <c r="S89" s="66"/>
      <c r="T89" s="66"/>
      <c r="U89" s="66"/>
      <c r="V89" s="142"/>
      <c r="W89" s="142"/>
      <c r="X89" s="66"/>
      <c r="Y89" s="66"/>
      <c r="Z89" s="66"/>
      <c r="AA89" s="66"/>
      <c r="AB89" s="66"/>
      <c r="AC89" s="66"/>
      <c r="AD89" s="66"/>
      <c r="AE89" s="66"/>
      <c r="AF89" s="66"/>
      <c r="AG89" s="66"/>
      <c r="AH89" s="66"/>
      <c r="AI89" s="66"/>
      <c r="AJ89" s="66"/>
    </row>
    <row r="90" spans="9:36" hidden="1" x14ac:dyDescent="0.2">
      <c r="I90" s="66"/>
      <c r="J90" s="23"/>
      <c r="K90" s="23"/>
      <c r="L90" s="66"/>
      <c r="M90" s="66"/>
      <c r="N90" s="66"/>
      <c r="O90" s="66"/>
      <c r="P90" s="66"/>
      <c r="Q90" s="66"/>
      <c r="R90" s="66"/>
      <c r="S90" s="66"/>
      <c r="T90" s="66"/>
      <c r="U90" s="66"/>
      <c r="V90" s="142"/>
      <c r="W90" s="142"/>
      <c r="X90" s="66"/>
      <c r="Y90" s="66"/>
      <c r="Z90" s="66"/>
      <c r="AA90" s="66"/>
      <c r="AB90" s="66"/>
      <c r="AC90" s="66"/>
      <c r="AD90" s="66"/>
      <c r="AE90" s="66"/>
      <c r="AF90" s="66"/>
      <c r="AG90" s="66"/>
      <c r="AH90" s="66"/>
      <c r="AI90" s="66"/>
      <c r="AJ90" s="66"/>
    </row>
    <row r="91" spans="9:36" hidden="1" x14ac:dyDescent="0.2">
      <c r="I91" s="66"/>
      <c r="J91" s="23"/>
      <c r="K91" s="23"/>
      <c r="L91" s="66"/>
      <c r="M91" s="66"/>
      <c r="N91" s="66"/>
      <c r="O91" s="66"/>
      <c r="P91" s="66"/>
      <c r="Q91" s="66"/>
      <c r="R91" s="66"/>
      <c r="S91" s="66"/>
      <c r="T91" s="66"/>
      <c r="U91" s="66"/>
      <c r="V91" s="142"/>
      <c r="W91" s="142"/>
      <c r="X91" s="66"/>
      <c r="Y91" s="66"/>
      <c r="Z91" s="66"/>
      <c r="AA91" s="66"/>
      <c r="AB91" s="66"/>
      <c r="AC91" s="66"/>
      <c r="AD91" s="66"/>
      <c r="AE91" s="66"/>
      <c r="AF91" s="66"/>
      <c r="AG91" s="66"/>
      <c r="AH91" s="66"/>
      <c r="AI91" s="66"/>
      <c r="AJ91" s="66"/>
    </row>
    <row r="92" spans="9:36" hidden="1" x14ac:dyDescent="0.2">
      <c r="I92" s="66"/>
      <c r="J92" s="23"/>
      <c r="K92" s="23"/>
      <c r="L92" s="66"/>
      <c r="M92" s="66"/>
      <c r="N92" s="66"/>
      <c r="O92" s="66"/>
      <c r="P92" s="66"/>
      <c r="Q92" s="66"/>
      <c r="R92" s="66"/>
      <c r="S92" s="66"/>
      <c r="T92" s="66"/>
      <c r="U92" s="66"/>
      <c r="V92" s="142"/>
      <c r="W92" s="142"/>
      <c r="X92" s="66"/>
      <c r="Y92" s="66"/>
      <c r="Z92" s="66"/>
      <c r="AA92" s="66"/>
      <c r="AB92" s="66"/>
      <c r="AC92" s="66"/>
      <c r="AD92" s="66"/>
      <c r="AE92" s="66"/>
      <c r="AF92" s="66"/>
      <c r="AG92" s="66"/>
      <c r="AH92" s="66"/>
      <c r="AI92" s="66"/>
      <c r="AJ92" s="66"/>
    </row>
    <row r="93" spans="9:36" hidden="1" x14ac:dyDescent="0.2">
      <c r="I93" s="66"/>
      <c r="J93" s="23"/>
      <c r="K93" s="23"/>
      <c r="L93" s="66"/>
      <c r="M93" s="66"/>
      <c r="N93" s="66"/>
      <c r="O93" s="66"/>
      <c r="P93" s="66"/>
      <c r="Q93" s="66"/>
      <c r="R93" s="66"/>
      <c r="S93" s="66"/>
      <c r="T93" s="66"/>
      <c r="U93" s="66"/>
      <c r="V93" s="142"/>
      <c r="W93" s="142"/>
      <c r="X93" s="66"/>
      <c r="Y93" s="66"/>
      <c r="Z93" s="66"/>
      <c r="AA93" s="66"/>
      <c r="AB93" s="66"/>
      <c r="AC93" s="66"/>
      <c r="AD93" s="66"/>
      <c r="AE93" s="66"/>
      <c r="AF93" s="66"/>
      <c r="AG93" s="66"/>
      <c r="AH93" s="66"/>
      <c r="AI93" s="66"/>
      <c r="AJ93" s="66"/>
    </row>
    <row r="94" spans="9:36" hidden="1" x14ac:dyDescent="0.2">
      <c r="I94" s="66"/>
      <c r="J94" s="23"/>
      <c r="K94" s="23"/>
      <c r="L94" s="66"/>
      <c r="M94" s="66"/>
      <c r="N94" s="66"/>
      <c r="O94" s="66"/>
      <c r="P94" s="66"/>
      <c r="Q94" s="66"/>
      <c r="R94" s="66"/>
      <c r="S94" s="66"/>
      <c r="T94" s="66"/>
      <c r="U94" s="66"/>
      <c r="V94" s="142"/>
      <c r="W94" s="142"/>
      <c r="X94" s="66"/>
      <c r="Y94" s="66"/>
      <c r="Z94" s="66"/>
      <c r="AA94" s="66"/>
      <c r="AB94" s="66"/>
      <c r="AC94" s="66"/>
      <c r="AD94" s="66"/>
      <c r="AE94" s="66"/>
      <c r="AF94" s="66"/>
      <c r="AG94" s="66"/>
      <c r="AH94" s="66"/>
      <c r="AI94" s="66"/>
      <c r="AJ94" s="66"/>
    </row>
    <row r="95" spans="9:36" hidden="1" x14ac:dyDescent="0.2">
      <c r="I95" s="66"/>
      <c r="J95" s="23"/>
      <c r="K95" s="23"/>
      <c r="L95" s="66"/>
      <c r="M95" s="66"/>
      <c r="N95" s="66"/>
      <c r="O95" s="66"/>
      <c r="P95" s="66"/>
      <c r="Q95" s="66"/>
      <c r="R95" s="66"/>
      <c r="S95" s="66"/>
      <c r="T95" s="66"/>
      <c r="U95" s="66"/>
      <c r="V95" s="142"/>
      <c r="W95" s="142"/>
      <c r="X95" s="66"/>
      <c r="Y95" s="66"/>
      <c r="Z95" s="66"/>
      <c r="AA95" s="66"/>
      <c r="AB95" s="66"/>
      <c r="AC95" s="66"/>
      <c r="AD95" s="66"/>
      <c r="AE95" s="66"/>
      <c r="AF95" s="66"/>
      <c r="AG95" s="66"/>
      <c r="AH95" s="66"/>
      <c r="AI95" s="66"/>
      <c r="AJ95" s="66"/>
    </row>
    <row r="96" spans="9:36" hidden="1" x14ac:dyDescent="0.2">
      <c r="I96" s="66"/>
      <c r="J96" s="23"/>
      <c r="K96" s="23"/>
      <c r="L96" s="66"/>
      <c r="M96" s="66"/>
      <c r="N96" s="66"/>
      <c r="O96" s="66"/>
      <c r="P96" s="66"/>
      <c r="Q96" s="66"/>
      <c r="R96" s="66"/>
      <c r="S96" s="66"/>
      <c r="T96" s="66"/>
      <c r="U96" s="66"/>
      <c r="V96" s="142"/>
      <c r="W96" s="142"/>
      <c r="X96" s="66"/>
      <c r="Y96" s="66"/>
      <c r="Z96" s="66"/>
      <c r="AA96" s="66"/>
      <c r="AB96" s="66"/>
      <c r="AC96" s="66"/>
      <c r="AD96" s="66"/>
      <c r="AE96" s="66"/>
      <c r="AF96" s="66"/>
      <c r="AG96" s="66"/>
      <c r="AH96" s="66"/>
      <c r="AI96" s="66"/>
      <c r="AJ96" s="66"/>
    </row>
    <row r="97" spans="9:36" hidden="1" x14ac:dyDescent="0.2">
      <c r="I97" s="66"/>
      <c r="J97" s="23"/>
      <c r="K97" s="23"/>
      <c r="L97" s="66"/>
      <c r="M97" s="66"/>
      <c r="N97" s="66"/>
      <c r="O97" s="66"/>
      <c r="P97" s="66"/>
      <c r="Q97" s="66"/>
      <c r="R97" s="66"/>
      <c r="S97" s="66"/>
      <c r="T97" s="66"/>
      <c r="U97" s="66"/>
      <c r="V97" s="142"/>
      <c r="W97" s="142"/>
      <c r="X97" s="66"/>
      <c r="Y97" s="66"/>
      <c r="Z97" s="66"/>
      <c r="AA97" s="66"/>
      <c r="AB97" s="66"/>
      <c r="AC97" s="66"/>
      <c r="AD97" s="66"/>
      <c r="AE97" s="66"/>
      <c r="AF97" s="66"/>
      <c r="AG97" s="66"/>
      <c r="AH97" s="66"/>
      <c r="AI97" s="66"/>
      <c r="AJ97" s="66"/>
    </row>
    <row r="98" spans="9:36" hidden="1" x14ac:dyDescent="0.2">
      <c r="I98" s="66"/>
      <c r="J98" s="23"/>
      <c r="K98" s="23"/>
      <c r="L98" s="66"/>
      <c r="M98" s="66"/>
      <c r="N98" s="66"/>
      <c r="O98" s="66"/>
      <c r="P98" s="66"/>
      <c r="Q98" s="66"/>
      <c r="R98" s="66"/>
      <c r="S98" s="66"/>
      <c r="T98" s="66"/>
      <c r="U98" s="66"/>
      <c r="V98" s="142"/>
      <c r="W98" s="142"/>
      <c r="X98" s="66"/>
      <c r="Y98" s="66"/>
      <c r="Z98" s="66"/>
      <c r="AA98" s="66"/>
      <c r="AB98" s="66"/>
      <c r="AC98" s="66"/>
      <c r="AD98" s="66"/>
      <c r="AE98" s="66"/>
      <c r="AF98" s="66"/>
      <c r="AG98" s="66"/>
      <c r="AH98" s="66"/>
      <c r="AI98" s="66"/>
      <c r="AJ98" s="66"/>
    </row>
    <row r="99" spans="9:36" hidden="1" x14ac:dyDescent="0.2">
      <c r="I99" s="66"/>
      <c r="J99" s="23"/>
      <c r="K99" s="23"/>
      <c r="L99" s="66"/>
      <c r="M99" s="66"/>
      <c r="N99" s="66"/>
      <c r="O99" s="66"/>
      <c r="P99" s="66"/>
      <c r="Q99" s="66"/>
      <c r="R99" s="66"/>
      <c r="S99" s="66"/>
      <c r="T99" s="66"/>
      <c r="U99" s="66"/>
      <c r="V99" s="142"/>
      <c r="W99" s="142"/>
      <c r="X99" s="66"/>
      <c r="Y99" s="66"/>
      <c r="Z99" s="66"/>
      <c r="AA99" s="66"/>
      <c r="AB99" s="66"/>
      <c r="AC99" s="66"/>
      <c r="AD99" s="66"/>
      <c r="AE99" s="66"/>
      <c r="AF99" s="66"/>
      <c r="AG99" s="66"/>
      <c r="AH99" s="66"/>
      <c r="AI99" s="66"/>
      <c r="AJ99" s="66"/>
    </row>
    <row r="100" spans="9:36" hidden="1" x14ac:dyDescent="0.2">
      <c r="I100" s="66"/>
      <c r="J100" s="23"/>
      <c r="K100" s="23"/>
      <c r="L100" s="66"/>
      <c r="M100" s="66"/>
      <c r="N100" s="66"/>
      <c r="O100" s="66"/>
      <c r="P100" s="66"/>
      <c r="Q100" s="66"/>
      <c r="R100" s="66"/>
      <c r="S100" s="66"/>
      <c r="T100" s="66"/>
      <c r="U100" s="66"/>
      <c r="V100" s="142"/>
      <c r="W100" s="142"/>
      <c r="X100" s="66"/>
      <c r="Y100" s="66"/>
      <c r="Z100" s="66"/>
      <c r="AA100" s="66"/>
      <c r="AB100" s="66"/>
      <c r="AC100" s="66"/>
      <c r="AD100" s="66"/>
      <c r="AE100" s="66"/>
      <c r="AF100" s="66"/>
      <c r="AG100" s="66"/>
      <c r="AH100" s="66"/>
      <c r="AI100" s="66"/>
      <c r="AJ100" s="66"/>
    </row>
    <row r="101" spans="9:36" hidden="1" x14ac:dyDescent="0.2">
      <c r="I101" s="66"/>
      <c r="J101" s="23"/>
      <c r="K101" s="23"/>
      <c r="L101" s="66"/>
      <c r="M101" s="66"/>
      <c r="N101" s="66"/>
      <c r="O101" s="66"/>
      <c r="P101" s="66"/>
      <c r="Q101" s="66"/>
      <c r="R101" s="66"/>
      <c r="S101" s="66"/>
      <c r="T101" s="66"/>
      <c r="U101" s="66"/>
      <c r="V101" s="142"/>
      <c r="W101" s="142"/>
      <c r="X101" s="66"/>
      <c r="Y101" s="66"/>
      <c r="Z101" s="66"/>
      <c r="AA101" s="66"/>
      <c r="AB101" s="66"/>
      <c r="AC101" s="66"/>
      <c r="AD101" s="66"/>
      <c r="AE101" s="66"/>
      <c r="AF101" s="66"/>
      <c r="AG101" s="66"/>
      <c r="AH101" s="66"/>
      <c r="AI101" s="66"/>
      <c r="AJ101" s="66"/>
    </row>
    <row r="102" spans="9:36" hidden="1" x14ac:dyDescent="0.2">
      <c r="I102" s="66"/>
      <c r="J102" s="23"/>
      <c r="K102" s="23"/>
      <c r="L102" s="66"/>
      <c r="M102" s="66"/>
      <c r="N102" s="66"/>
      <c r="O102" s="66"/>
      <c r="P102" s="66"/>
      <c r="Q102" s="66"/>
      <c r="R102" s="66"/>
      <c r="S102" s="66"/>
      <c r="T102" s="66"/>
      <c r="U102" s="66"/>
      <c r="V102" s="142"/>
      <c r="W102" s="142"/>
      <c r="X102" s="66"/>
      <c r="Y102" s="66"/>
      <c r="Z102" s="66"/>
      <c r="AA102" s="66"/>
      <c r="AB102" s="66"/>
      <c r="AC102" s="66"/>
      <c r="AD102" s="66"/>
      <c r="AE102" s="66"/>
      <c r="AF102" s="66"/>
      <c r="AG102" s="66"/>
      <c r="AH102" s="66"/>
      <c r="AI102" s="66"/>
      <c r="AJ102" s="66"/>
    </row>
    <row r="103" spans="9:36" hidden="1" x14ac:dyDescent="0.2">
      <c r="I103" s="66"/>
      <c r="J103" s="23"/>
      <c r="K103" s="23"/>
      <c r="L103" s="66"/>
      <c r="M103" s="66"/>
      <c r="N103" s="66"/>
      <c r="O103" s="66"/>
      <c r="P103" s="66"/>
      <c r="Q103" s="66"/>
      <c r="R103" s="66"/>
      <c r="S103" s="66"/>
      <c r="T103" s="66"/>
      <c r="U103" s="66"/>
      <c r="V103" s="142"/>
      <c r="W103" s="142"/>
      <c r="X103" s="66"/>
      <c r="Y103" s="66"/>
      <c r="Z103" s="66"/>
      <c r="AA103" s="66"/>
      <c r="AB103" s="66"/>
      <c r="AC103" s="66"/>
      <c r="AD103" s="66"/>
      <c r="AE103" s="66"/>
      <c r="AF103" s="66"/>
      <c r="AG103" s="66"/>
      <c r="AH103" s="66"/>
      <c r="AI103" s="66"/>
      <c r="AJ103" s="66"/>
    </row>
    <row r="104" spans="9:36" hidden="1" x14ac:dyDescent="0.2">
      <c r="I104" s="66"/>
      <c r="J104" s="23"/>
      <c r="K104" s="23"/>
      <c r="L104" s="66"/>
      <c r="M104" s="66"/>
      <c r="N104" s="66"/>
      <c r="O104" s="66"/>
      <c r="P104" s="66"/>
      <c r="Q104" s="66"/>
      <c r="R104" s="66"/>
      <c r="S104" s="66"/>
      <c r="T104" s="66"/>
      <c r="U104" s="66"/>
      <c r="V104" s="142"/>
      <c r="W104" s="142"/>
      <c r="X104" s="66"/>
      <c r="Y104" s="66"/>
      <c r="Z104" s="66"/>
      <c r="AA104" s="66"/>
      <c r="AB104" s="66"/>
      <c r="AC104" s="66"/>
      <c r="AD104" s="66"/>
      <c r="AE104" s="66"/>
      <c r="AF104" s="66"/>
      <c r="AG104" s="66"/>
      <c r="AH104" s="66"/>
      <c r="AI104" s="66"/>
      <c r="AJ104" s="66"/>
    </row>
    <row r="105" spans="9:36" hidden="1" x14ac:dyDescent="0.2">
      <c r="I105" s="66"/>
      <c r="J105" s="23"/>
      <c r="K105" s="23"/>
      <c r="L105" s="66"/>
      <c r="M105" s="66"/>
      <c r="N105" s="66"/>
      <c r="O105" s="66"/>
      <c r="P105" s="66"/>
      <c r="Q105" s="66"/>
      <c r="R105" s="66"/>
      <c r="S105" s="66"/>
      <c r="T105" s="66"/>
      <c r="U105" s="66"/>
      <c r="V105" s="142"/>
      <c r="W105" s="142"/>
      <c r="X105" s="66"/>
      <c r="Y105" s="66"/>
      <c r="Z105" s="66"/>
      <c r="AA105" s="66"/>
      <c r="AB105" s="66"/>
      <c r="AC105" s="66"/>
      <c r="AD105" s="66"/>
      <c r="AE105" s="66"/>
      <c r="AF105" s="66"/>
      <c r="AG105" s="66"/>
      <c r="AH105" s="66"/>
      <c r="AI105" s="66"/>
      <c r="AJ105" s="66"/>
    </row>
    <row r="106" spans="9:36" hidden="1" x14ac:dyDescent="0.2">
      <c r="I106" s="66"/>
      <c r="J106" s="23"/>
      <c r="K106" s="23"/>
      <c r="L106" s="66"/>
      <c r="M106" s="66"/>
      <c r="N106" s="66"/>
      <c r="O106" s="66"/>
      <c r="P106" s="66"/>
      <c r="Q106" s="66"/>
      <c r="R106" s="66"/>
      <c r="S106" s="66"/>
      <c r="T106" s="66"/>
      <c r="U106" s="66"/>
      <c r="V106" s="142"/>
      <c r="W106" s="142"/>
      <c r="X106" s="66"/>
      <c r="Y106" s="66"/>
      <c r="Z106" s="66"/>
      <c r="AA106" s="66"/>
      <c r="AB106" s="66"/>
      <c r="AC106" s="66"/>
      <c r="AD106" s="66"/>
      <c r="AE106" s="66"/>
      <c r="AF106" s="66"/>
      <c r="AG106" s="66"/>
      <c r="AH106" s="66"/>
      <c r="AI106" s="66"/>
      <c r="AJ106" s="66"/>
    </row>
    <row r="107" spans="9:36" hidden="1" x14ac:dyDescent="0.2">
      <c r="I107" s="66"/>
      <c r="J107" s="23"/>
      <c r="K107" s="23"/>
      <c r="L107" s="66"/>
      <c r="M107" s="66"/>
      <c r="N107" s="66"/>
      <c r="O107" s="66"/>
      <c r="P107" s="66"/>
      <c r="Q107" s="66"/>
      <c r="R107" s="66"/>
      <c r="S107" s="66"/>
      <c r="T107" s="66"/>
      <c r="U107" s="66"/>
      <c r="V107" s="142"/>
      <c r="W107" s="142"/>
      <c r="X107" s="66"/>
      <c r="Y107" s="66"/>
      <c r="Z107" s="66"/>
      <c r="AA107" s="66"/>
      <c r="AB107" s="66"/>
      <c r="AC107" s="66"/>
      <c r="AD107" s="66"/>
      <c r="AE107" s="66"/>
      <c r="AF107" s="66"/>
      <c r="AG107" s="66"/>
      <c r="AH107" s="66"/>
      <c r="AI107" s="66"/>
      <c r="AJ107" s="66"/>
    </row>
    <row r="108" spans="9:36" hidden="1" x14ac:dyDescent="0.2">
      <c r="I108" s="66"/>
      <c r="J108" s="23"/>
      <c r="K108" s="23"/>
      <c r="L108" s="66"/>
      <c r="M108" s="66"/>
      <c r="N108" s="66"/>
      <c r="O108" s="66"/>
      <c r="P108" s="66"/>
      <c r="Q108" s="66"/>
      <c r="R108" s="66"/>
      <c r="S108" s="66"/>
      <c r="T108" s="66"/>
      <c r="U108" s="66"/>
      <c r="V108" s="142"/>
      <c r="W108" s="142"/>
      <c r="X108" s="66"/>
      <c r="Y108" s="66"/>
      <c r="Z108" s="66"/>
      <c r="AA108" s="66"/>
      <c r="AB108" s="66"/>
      <c r="AC108" s="66"/>
      <c r="AD108" s="66"/>
      <c r="AE108" s="66"/>
      <c r="AF108" s="66"/>
      <c r="AG108" s="66"/>
      <c r="AH108" s="66"/>
      <c r="AI108" s="66"/>
      <c r="AJ108" s="66"/>
    </row>
    <row r="109" spans="9:36" hidden="1" x14ac:dyDescent="0.2">
      <c r="I109" s="66"/>
      <c r="J109" s="23"/>
      <c r="K109" s="23"/>
      <c r="L109" s="66"/>
      <c r="M109" s="66"/>
      <c r="N109" s="66"/>
      <c r="O109" s="66"/>
      <c r="P109" s="66"/>
      <c r="Q109" s="66"/>
      <c r="R109" s="66"/>
      <c r="S109" s="66"/>
      <c r="T109" s="66"/>
      <c r="U109" s="66"/>
      <c r="V109" s="142"/>
      <c r="W109" s="142"/>
      <c r="X109" s="66"/>
      <c r="Y109" s="66"/>
      <c r="Z109" s="66"/>
      <c r="AA109" s="66"/>
      <c r="AB109" s="66"/>
      <c r="AC109" s="66"/>
      <c r="AD109" s="66"/>
      <c r="AE109" s="66"/>
      <c r="AF109" s="66"/>
      <c r="AG109" s="66"/>
      <c r="AH109" s="66"/>
      <c r="AI109" s="66"/>
      <c r="AJ109" s="66"/>
    </row>
    <row r="110" spans="9:36" hidden="1" x14ac:dyDescent="0.2">
      <c r="I110" s="66"/>
      <c r="J110" s="23"/>
      <c r="K110" s="23"/>
      <c r="L110" s="66"/>
      <c r="M110" s="66"/>
      <c r="N110" s="66"/>
      <c r="O110" s="66"/>
      <c r="P110" s="66"/>
      <c r="Q110" s="66"/>
      <c r="R110" s="66"/>
      <c r="S110" s="66"/>
      <c r="T110" s="66"/>
      <c r="U110" s="66"/>
      <c r="V110" s="142"/>
      <c r="W110" s="142"/>
      <c r="X110" s="66"/>
      <c r="Y110" s="66"/>
      <c r="Z110" s="66"/>
      <c r="AA110" s="66"/>
      <c r="AB110" s="66"/>
      <c r="AC110" s="66"/>
      <c r="AD110" s="66"/>
      <c r="AE110" s="66"/>
      <c r="AF110" s="66"/>
      <c r="AG110" s="66"/>
      <c r="AH110" s="66"/>
      <c r="AI110" s="66"/>
      <c r="AJ110" s="66"/>
    </row>
    <row r="111" spans="9:36" hidden="1" x14ac:dyDescent="0.2">
      <c r="I111" s="66"/>
      <c r="J111" s="23"/>
      <c r="K111" s="23"/>
      <c r="L111" s="66"/>
      <c r="M111" s="66"/>
      <c r="N111" s="66"/>
      <c r="O111" s="66"/>
      <c r="P111" s="66"/>
      <c r="Q111" s="66"/>
      <c r="R111" s="66"/>
      <c r="S111" s="66"/>
      <c r="T111" s="66"/>
      <c r="U111" s="66"/>
      <c r="V111" s="142"/>
      <c r="W111" s="142"/>
      <c r="X111" s="66"/>
      <c r="Y111" s="66"/>
      <c r="Z111" s="66"/>
      <c r="AA111" s="66"/>
      <c r="AB111" s="66"/>
      <c r="AC111" s="66"/>
      <c r="AD111" s="66"/>
      <c r="AE111" s="66"/>
      <c r="AF111" s="66"/>
      <c r="AG111" s="66"/>
      <c r="AH111" s="66"/>
      <c r="AI111" s="66"/>
      <c r="AJ111" s="66"/>
    </row>
    <row r="112" spans="9:36" hidden="1" x14ac:dyDescent="0.2">
      <c r="I112" s="66"/>
      <c r="J112" s="23"/>
      <c r="K112" s="23"/>
      <c r="L112" s="66"/>
      <c r="M112" s="66"/>
      <c r="N112" s="66"/>
      <c r="O112" s="66"/>
      <c r="P112" s="66"/>
      <c r="Q112" s="66"/>
      <c r="R112" s="66"/>
      <c r="S112" s="66"/>
      <c r="T112" s="66"/>
      <c r="U112" s="66"/>
      <c r="V112" s="142"/>
      <c r="W112" s="142"/>
      <c r="X112" s="66"/>
      <c r="Y112" s="66"/>
      <c r="Z112" s="66"/>
      <c r="AA112" s="66"/>
      <c r="AB112" s="66"/>
      <c r="AC112" s="66"/>
      <c r="AD112" s="66"/>
      <c r="AE112" s="66"/>
      <c r="AF112" s="66"/>
      <c r="AG112" s="66"/>
      <c r="AH112" s="66"/>
      <c r="AI112" s="66"/>
      <c r="AJ112" s="66"/>
    </row>
    <row r="113" spans="9:36" hidden="1" x14ac:dyDescent="0.2">
      <c r="I113" s="66"/>
      <c r="J113" s="23"/>
      <c r="K113" s="23"/>
      <c r="L113" s="66"/>
      <c r="M113" s="66"/>
      <c r="N113" s="66"/>
      <c r="O113" s="66"/>
      <c r="P113" s="66"/>
      <c r="Q113" s="66"/>
      <c r="R113" s="66"/>
      <c r="S113" s="66"/>
      <c r="T113" s="66"/>
      <c r="U113" s="66"/>
      <c r="V113" s="142"/>
      <c r="W113" s="142"/>
      <c r="X113" s="66"/>
      <c r="Y113" s="66"/>
      <c r="Z113" s="66"/>
      <c r="AA113" s="66"/>
      <c r="AB113" s="66"/>
      <c r="AC113" s="66"/>
      <c r="AD113" s="66"/>
      <c r="AE113" s="66"/>
      <c r="AF113" s="66"/>
      <c r="AG113" s="66"/>
      <c r="AH113" s="66"/>
      <c r="AI113" s="66"/>
      <c r="AJ113" s="66"/>
    </row>
    <row r="114" spans="9:36" hidden="1" x14ac:dyDescent="0.2">
      <c r="I114" s="66"/>
      <c r="J114" s="23"/>
      <c r="K114" s="23"/>
      <c r="L114" s="66"/>
      <c r="M114" s="66"/>
      <c r="N114" s="66"/>
      <c r="O114" s="66"/>
      <c r="P114" s="66"/>
      <c r="Q114" s="66"/>
      <c r="R114" s="66"/>
      <c r="S114" s="66"/>
      <c r="T114" s="66"/>
      <c r="U114" s="66"/>
      <c r="V114" s="142"/>
      <c r="W114" s="142"/>
      <c r="X114" s="66"/>
      <c r="Y114" s="66"/>
      <c r="Z114" s="66"/>
      <c r="AA114" s="66"/>
      <c r="AB114" s="66"/>
      <c r="AC114" s="66"/>
      <c r="AD114" s="66"/>
      <c r="AE114" s="66"/>
      <c r="AF114" s="66"/>
      <c r="AG114" s="66"/>
      <c r="AH114" s="66"/>
      <c r="AI114" s="66"/>
      <c r="AJ114" s="66"/>
    </row>
    <row r="115" spans="9:36" hidden="1" x14ac:dyDescent="0.2">
      <c r="I115" s="66"/>
      <c r="J115" s="23"/>
      <c r="K115" s="23"/>
      <c r="L115" s="66"/>
      <c r="M115" s="66"/>
      <c r="N115" s="66"/>
      <c r="O115" s="66"/>
      <c r="P115" s="66"/>
      <c r="Q115" s="66"/>
      <c r="R115" s="66"/>
      <c r="S115" s="66"/>
      <c r="T115" s="66"/>
      <c r="U115" s="66"/>
      <c r="V115" s="142"/>
      <c r="W115" s="142"/>
      <c r="X115" s="66"/>
      <c r="Y115" s="66"/>
      <c r="Z115" s="66"/>
      <c r="AA115" s="66"/>
      <c r="AB115" s="66"/>
      <c r="AC115" s="66"/>
      <c r="AD115" s="66"/>
      <c r="AE115" s="66"/>
      <c r="AF115" s="66"/>
      <c r="AG115" s="66"/>
      <c r="AH115" s="66"/>
      <c r="AI115" s="66"/>
      <c r="AJ115" s="66"/>
    </row>
    <row r="116" spans="9:36" hidden="1" x14ac:dyDescent="0.2">
      <c r="I116" s="66"/>
      <c r="J116" s="23"/>
      <c r="K116" s="23"/>
      <c r="L116" s="66"/>
      <c r="M116" s="66"/>
      <c r="N116" s="66"/>
      <c r="O116" s="66"/>
      <c r="P116" s="66"/>
      <c r="Q116" s="66"/>
      <c r="R116" s="66"/>
      <c r="S116" s="66"/>
      <c r="T116" s="66"/>
      <c r="U116" s="66"/>
      <c r="V116" s="142"/>
      <c r="W116" s="142"/>
      <c r="X116" s="66"/>
      <c r="Y116" s="66"/>
      <c r="Z116" s="66"/>
      <c r="AA116" s="66"/>
      <c r="AB116" s="66"/>
      <c r="AC116" s="66"/>
      <c r="AD116" s="66"/>
      <c r="AE116" s="66"/>
      <c r="AF116" s="66"/>
      <c r="AG116" s="66"/>
      <c r="AH116" s="66"/>
      <c r="AI116" s="66"/>
      <c r="AJ116" s="66"/>
    </row>
    <row r="117" spans="9:36" hidden="1" x14ac:dyDescent="0.2">
      <c r="I117" s="66"/>
      <c r="J117" s="23"/>
      <c r="K117" s="23"/>
      <c r="L117" s="66"/>
      <c r="M117" s="66"/>
      <c r="N117" s="66"/>
      <c r="O117" s="66"/>
      <c r="P117" s="66"/>
      <c r="Q117" s="66"/>
      <c r="R117" s="66"/>
      <c r="S117" s="66"/>
      <c r="T117" s="66"/>
      <c r="U117" s="66"/>
      <c r="V117" s="142"/>
      <c r="W117" s="142"/>
      <c r="X117" s="66"/>
      <c r="Y117" s="66"/>
      <c r="Z117" s="66"/>
      <c r="AA117" s="66"/>
      <c r="AB117" s="66"/>
      <c r="AC117" s="66"/>
      <c r="AD117" s="66"/>
      <c r="AE117" s="66"/>
      <c r="AF117" s="66"/>
      <c r="AG117" s="66"/>
      <c r="AH117" s="66"/>
      <c r="AI117" s="66"/>
      <c r="AJ117" s="66"/>
    </row>
    <row r="118" spans="9:36" hidden="1" x14ac:dyDescent="0.2">
      <c r="I118" s="66"/>
      <c r="J118" s="23"/>
      <c r="K118" s="23"/>
      <c r="L118" s="66"/>
      <c r="M118" s="66"/>
      <c r="N118" s="66"/>
      <c r="O118" s="66"/>
      <c r="P118" s="66"/>
      <c r="Q118" s="66"/>
      <c r="R118" s="66"/>
      <c r="S118" s="66"/>
      <c r="T118" s="66"/>
      <c r="U118" s="66"/>
      <c r="V118" s="142"/>
      <c r="W118" s="142"/>
      <c r="X118" s="66"/>
      <c r="Y118" s="66"/>
      <c r="Z118" s="66"/>
      <c r="AA118" s="66"/>
      <c r="AB118" s="66"/>
      <c r="AC118" s="66"/>
      <c r="AD118" s="66"/>
      <c r="AE118" s="66"/>
      <c r="AF118" s="66"/>
      <c r="AG118" s="66"/>
      <c r="AH118" s="66"/>
      <c r="AI118" s="66"/>
      <c r="AJ118" s="66"/>
    </row>
    <row r="119" spans="9:36" hidden="1" x14ac:dyDescent="0.2">
      <c r="I119" s="66"/>
      <c r="J119" s="23"/>
      <c r="K119" s="23"/>
      <c r="L119" s="66"/>
      <c r="M119" s="66"/>
      <c r="N119" s="66"/>
      <c r="O119" s="66"/>
      <c r="P119" s="66"/>
      <c r="Q119" s="66"/>
      <c r="R119" s="66"/>
      <c r="S119" s="66"/>
      <c r="T119" s="66"/>
      <c r="U119" s="66"/>
      <c r="V119" s="142"/>
      <c r="W119" s="142"/>
      <c r="X119" s="66"/>
      <c r="Y119" s="66"/>
      <c r="Z119" s="66"/>
      <c r="AA119" s="66"/>
      <c r="AB119" s="66"/>
      <c r="AC119" s="66"/>
      <c r="AD119" s="66"/>
      <c r="AE119" s="66"/>
      <c r="AF119" s="66"/>
      <c r="AG119" s="66"/>
      <c r="AH119" s="66"/>
      <c r="AI119" s="66"/>
      <c r="AJ119" s="66"/>
    </row>
    <row r="120" spans="9:36" hidden="1" x14ac:dyDescent="0.2">
      <c r="I120" s="66"/>
      <c r="J120" s="23"/>
      <c r="K120" s="23"/>
      <c r="L120" s="66"/>
      <c r="M120" s="66"/>
      <c r="N120" s="66"/>
      <c r="O120" s="66"/>
      <c r="P120" s="66"/>
      <c r="Q120" s="66"/>
      <c r="R120" s="66"/>
      <c r="S120" s="66"/>
      <c r="T120" s="66"/>
      <c r="U120" s="66"/>
      <c r="V120" s="142"/>
      <c r="W120" s="142"/>
      <c r="X120" s="66"/>
      <c r="Y120" s="66"/>
      <c r="Z120" s="66"/>
      <c r="AA120" s="66"/>
      <c r="AB120" s="66"/>
      <c r="AC120" s="66"/>
      <c r="AD120" s="66"/>
      <c r="AE120" s="66"/>
      <c r="AF120" s="66"/>
      <c r="AG120" s="66"/>
      <c r="AH120" s="66"/>
      <c r="AI120" s="66"/>
      <c r="AJ120" s="66"/>
    </row>
    <row r="121" spans="9:36" hidden="1" x14ac:dyDescent="0.2">
      <c r="I121" s="66"/>
      <c r="J121" s="23"/>
      <c r="K121" s="23"/>
      <c r="L121" s="66"/>
      <c r="M121" s="66"/>
      <c r="N121" s="66"/>
      <c r="O121" s="66"/>
      <c r="P121" s="66"/>
      <c r="Q121" s="66"/>
      <c r="R121" s="66"/>
      <c r="S121" s="66"/>
      <c r="T121" s="66"/>
      <c r="U121" s="66"/>
      <c r="V121" s="142"/>
      <c r="W121" s="142"/>
      <c r="X121" s="66"/>
      <c r="Y121" s="66"/>
      <c r="Z121" s="66"/>
      <c r="AA121" s="66"/>
      <c r="AB121" s="66"/>
      <c r="AC121" s="66"/>
      <c r="AD121" s="66"/>
      <c r="AE121" s="66"/>
      <c r="AF121" s="66"/>
      <c r="AG121" s="66"/>
      <c r="AH121" s="66"/>
      <c r="AI121" s="66"/>
      <c r="AJ121" s="66"/>
    </row>
    <row r="122" spans="9:36" hidden="1" x14ac:dyDescent="0.2">
      <c r="I122" s="66"/>
      <c r="J122" s="23"/>
      <c r="K122" s="23"/>
      <c r="L122" s="66"/>
      <c r="M122" s="66"/>
      <c r="N122" s="66"/>
      <c r="O122" s="66"/>
      <c r="P122" s="66"/>
      <c r="Q122" s="66"/>
      <c r="R122" s="66"/>
      <c r="S122" s="66"/>
      <c r="T122" s="66"/>
      <c r="U122" s="66"/>
      <c r="V122" s="142"/>
      <c r="W122" s="142"/>
      <c r="X122" s="66"/>
      <c r="Y122" s="66"/>
      <c r="Z122" s="66"/>
      <c r="AA122" s="66"/>
      <c r="AB122" s="66"/>
      <c r="AC122" s="66"/>
      <c r="AD122" s="66"/>
      <c r="AE122" s="66"/>
      <c r="AF122" s="66"/>
      <c r="AG122" s="66"/>
      <c r="AH122" s="66"/>
      <c r="AI122" s="66"/>
      <c r="AJ122" s="66"/>
    </row>
    <row r="123" spans="9:36" hidden="1" x14ac:dyDescent="0.2">
      <c r="I123" s="66"/>
      <c r="J123" s="23"/>
      <c r="K123" s="23"/>
      <c r="L123" s="66"/>
      <c r="M123" s="66"/>
      <c r="N123" s="66"/>
      <c r="O123" s="66"/>
      <c r="P123" s="66"/>
      <c r="Q123" s="66"/>
      <c r="R123" s="66"/>
      <c r="S123" s="66"/>
      <c r="T123" s="66"/>
      <c r="U123" s="66"/>
      <c r="V123" s="142"/>
      <c r="W123" s="142"/>
      <c r="X123" s="66"/>
      <c r="Y123" s="66"/>
      <c r="Z123" s="66"/>
      <c r="AA123" s="66"/>
      <c r="AB123" s="66"/>
      <c r="AC123" s="66"/>
      <c r="AD123" s="66"/>
      <c r="AE123" s="66"/>
      <c r="AF123" s="66"/>
      <c r="AG123" s="66"/>
      <c r="AH123" s="66"/>
      <c r="AI123" s="66"/>
      <c r="AJ123" s="66"/>
    </row>
    <row r="124" spans="9:36" hidden="1" x14ac:dyDescent="0.2">
      <c r="I124" s="66"/>
      <c r="J124" s="23"/>
      <c r="K124" s="23"/>
      <c r="L124" s="66"/>
      <c r="M124" s="66"/>
      <c r="N124" s="66"/>
      <c r="O124" s="66"/>
      <c r="P124" s="66"/>
      <c r="Q124" s="66"/>
      <c r="R124" s="66"/>
      <c r="S124" s="66"/>
      <c r="T124" s="66"/>
      <c r="U124" s="66"/>
      <c r="V124" s="142"/>
      <c r="W124" s="142"/>
      <c r="X124" s="66"/>
      <c r="Y124" s="66"/>
      <c r="Z124" s="66"/>
      <c r="AA124" s="66"/>
      <c r="AB124" s="66"/>
      <c r="AC124" s="66"/>
      <c r="AD124" s="66"/>
      <c r="AE124" s="66"/>
      <c r="AF124" s="66"/>
      <c r="AG124" s="66"/>
      <c r="AH124" s="66"/>
      <c r="AI124" s="66"/>
      <c r="AJ124" s="66"/>
    </row>
    <row r="125" spans="9:36" hidden="1" x14ac:dyDescent="0.2">
      <c r="I125" s="66"/>
      <c r="J125" s="23"/>
      <c r="K125" s="23"/>
      <c r="L125" s="66"/>
      <c r="M125" s="66"/>
      <c r="N125" s="66"/>
      <c r="O125" s="66"/>
      <c r="P125" s="66"/>
      <c r="Q125" s="66"/>
      <c r="R125" s="66"/>
      <c r="S125" s="66"/>
      <c r="T125" s="66"/>
      <c r="U125" s="66"/>
      <c r="V125" s="142"/>
      <c r="W125" s="142"/>
      <c r="X125" s="66"/>
      <c r="Y125" s="66"/>
      <c r="Z125" s="66"/>
      <c r="AA125" s="66"/>
      <c r="AB125" s="66"/>
      <c r="AC125" s="66"/>
      <c r="AD125" s="66"/>
      <c r="AE125" s="66"/>
      <c r="AF125" s="66"/>
      <c r="AG125" s="66"/>
      <c r="AH125" s="66"/>
      <c r="AI125" s="66"/>
      <c r="AJ125" s="66"/>
    </row>
    <row r="126" spans="9:36" hidden="1" x14ac:dyDescent="0.2">
      <c r="I126" s="66"/>
      <c r="J126" s="23"/>
      <c r="K126" s="23"/>
      <c r="L126" s="66"/>
      <c r="M126" s="66"/>
      <c r="N126" s="66"/>
      <c r="O126" s="66"/>
      <c r="P126" s="66"/>
      <c r="Q126" s="66"/>
      <c r="R126" s="66"/>
      <c r="S126" s="66"/>
      <c r="T126" s="66"/>
      <c r="U126" s="66"/>
      <c r="V126" s="142"/>
      <c r="W126" s="142"/>
      <c r="X126" s="66"/>
      <c r="Y126" s="66"/>
      <c r="Z126" s="66"/>
      <c r="AA126" s="66"/>
      <c r="AB126" s="66"/>
      <c r="AC126" s="66"/>
      <c r="AD126" s="66"/>
      <c r="AE126" s="66"/>
      <c r="AF126" s="66"/>
      <c r="AG126" s="66"/>
      <c r="AH126" s="66"/>
      <c r="AI126" s="66"/>
      <c r="AJ126" s="66"/>
    </row>
    <row r="127" spans="9:36" hidden="1" x14ac:dyDescent="0.2">
      <c r="I127" s="66"/>
      <c r="J127" s="23"/>
      <c r="K127" s="23"/>
      <c r="L127" s="66"/>
      <c r="M127" s="66"/>
      <c r="N127" s="66"/>
      <c r="O127" s="66"/>
      <c r="P127" s="66"/>
      <c r="Q127" s="66"/>
      <c r="R127" s="66"/>
      <c r="S127" s="66"/>
      <c r="T127" s="66"/>
      <c r="U127" s="66"/>
      <c r="V127" s="142"/>
      <c r="W127" s="142"/>
      <c r="X127" s="66"/>
      <c r="Y127" s="66"/>
      <c r="Z127" s="66"/>
      <c r="AA127" s="66"/>
      <c r="AB127" s="66"/>
      <c r="AC127" s="66"/>
      <c r="AD127" s="66"/>
      <c r="AE127" s="66"/>
      <c r="AF127" s="66"/>
      <c r="AG127" s="66"/>
      <c r="AH127" s="66"/>
      <c r="AI127" s="66"/>
      <c r="AJ127" s="66"/>
    </row>
    <row r="128" spans="9:36" hidden="1" x14ac:dyDescent="0.2">
      <c r="I128" s="66"/>
      <c r="J128" s="23"/>
      <c r="K128" s="23"/>
      <c r="L128" s="66"/>
      <c r="M128" s="66"/>
      <c r="N128" s="66"/>
      <c r="O128" s="66"/>
      <c r="P128" s="66"/>
      <c r="Q128" s="66"/>
      <c r="R128" s="66"/>
      <c r="S128" s="66"/>
      <c r="T128" s="66"/>
      <c r="U128" s="66"/>
      <c r="V128" s="142"/>
      <c r="W128" s="142"/>
      <c r="X128" s="66"/>
      <c r="Y128" s="66"/>
      <c r="Z128" s="66"/>
      <c r="AA128" s="66"/>
      <c r="AB128" s="66"/>
      <c r="AC128" s="66"/>
      <c r="AD128" s="66"/>
      <c r="AE128" s="66"/>
      <c r="AF128" s="66"/>
      <c r="AG128" s="66"/>
      <c r="AH128" s="66"/>
      <c r="AI128" s="66"/>
      <c r="AJ128" s="66"/>
    </row>
    <row r="129" hidden="1" x14ac:dyDescent="0.2"/>
    <row r="130" hidden="1" x14ac:dyDescent="0.2"/>
    <row r="131" hidden="1" x14ac:dyDescent="0.2"/>
  </sheetData>
  <mergeCells count="20">
    <mergeCell ref="C7:C8"/>
    <mergeCell ref="D7:D8"/>
    <mergeCell ref="K7:K8"/>
    <mergeCell ref="W7:W8"/>
    <mergeCell ref="Y7:Y8"/>
    <mergeCell ref="Y5:AA5"/>
    <mergeCell ref="Y6:AA6"/>
    <mergeCell ref="L7:L8"/>
    <mergeCell ref="B5:L5"/>
    <mergeCell ref="B6:L6"/>
    <mergeCell ref="B7:B8"/>
    <mergeCell ref="E7:I7"/>
    <mergeCell ref="J7:J8"/>
    <mergeCell ref="N7:N8"/>
    <mergeCell ref="Q7:U7"/>
    <mergeCell ref="V7:V8"/>
    <mergeCell ref="O7:O8"/>
    <mergeCell ref="P7:P8"/>
    <mergeCell ref="N6:W6"/>
    <mergeCell ref="N5:W5"/>
  </mergeCells>
  <dataValidations count="2">
    <dataValidation type="list" allowBlank="1" showInputMessage="1" showErrorMessage="1" sqref="E9:I43 Q9:U43">
      <formula1>"1, 2, 3, 4, N/A, Declined"</formula1>
    </dataValidation>
    <dataValidation type="list" allowBlank="1" showInputMessage="1" showErrorMessage="1" sqref="K9:K43 W9:W43">
      <formula1>"Face-to-face, Telephone, Post"</formula1>
    </dataValidation>
  </dataValidations>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XFD232"/>
  <sheetViews>
    <sheetView topLeftCell="B1" zoomScale="73" zoomScaleNormal="90" zoomScaleSheetLayoutView="90" zoomScalePageLayoutView="15" workbookViewId="0">
      <selection activeCell="X26" sqref="X26"/>
    </sheetView>
  </sheetViews>
  <sheetFormatPr defaultColWidth="0" defaultRowHeight="14.25" zeroHeight="1" x14ac:dyDescent="0.2"/>
  <cols>
    <col min="1" max="1" width="5.28515625" style="14" hidden="1" customWidth="1"/>
    <col min="2" max="4" width="1.7109375" style="14" customWidth="1"/>
    <col min="5" max="6" width="7.7109375" style="9" customWidth="1"/>
    <col min="7" max="24" width="7.7109375" style="14" customWidth="1"/>
    <col min="25" max="27" width="1.7109375" style="14" customWidth="1"/>
    <col min="28" max="28" width="9.140625" style="9" hidden="1" customWidth="1"/>
    <col min="29" max="30" width="9.140625" style="14" hidden="1" customWidth="1"/>
    <col min="31" max="76" width="0" style="14" hidden="1" customWidth="1"/>
    <col min="77" max="16384" width="9.140625" style="14" hidden="1"/>
  </cols>
  <sheetData>
    <row r="1" spans="1:28" s="34" customFormat="1" ht="30" customHeight="1" x14ac:dyDescent="0.35">
      <c r="A1" s="32"/>
      <c r="B1" s="30"/>
      <c r="C1" s="226" t="s">
        <v>82</v>
      </c>
      <c r="D1" s="226"/>
      <c r="E1" s="226"/>
      <c r="F1" s="226"/>
      <c r="G1" s="226"/>
      <c r="H1" s="226"/>
      <c r="I1" s="226"/>
      <c r="J1" s="226"/>
      <c r="K1" s="226"/>
      <c r="L1" s="226"/>
      <c r="M1" s="226"/>
      <c r="N1" s="226"/>
      <c r="O1" s="226"/>
      <c r="P1" s="226"/>
      <c r="Q1" s="226"/>
      <c r="R1" s="226"/>
      <c r="S1" s="226"/>
      <c r="T1" s="226"/>
      <c r="U1" s="226"/>
      <c r="V1" s="226"/>
      <c r="W1" s="30"/>
      <c r="X1" s="30"/>
      <c r="Y1" s="30"/>
      <c r="Z1" s="30"/>
      <c r="AA1" s="30"/>
      <c r="AB1" s="33"/>
    </row>
    <row r="2" spans="1:28" s="37" customFormat="1" ht="21" customHeight="1" x14ac:dyDescent="0.25">
      <c r="A2" s="35"/>
      <c r="B2" s="36"/>
      <c r="C2" s="97" t="s">
        <v>12</v>
      </c>
      <c r="D2" s="111"/>
      <c r="E2" s="112"/>
      <c r="F2" s="112"/>
      <c r="G2" s="112"/>
      <c r="H2" s="112"/>
      <c r="I2" s="112"/>
      <c r="J2" s="229"/>
      <c r="K2" s="229"/>
      <c r="L2" s="229"/>
      <c r="M2" s="229"/>
      <c r="N2" s="229"/>
      <c r="O2" s="229"/>
      <c r="P2" s="229"/>
      <c r="Q2" s="229"/>
      <c r="R2" s="229"/>
      <c r="S2" s="229"/>
      <c r="T2" s="112"/>
      <c r="U2" s="112"/>
      <c r="V2" s="112"/>
      <c r="W2" s="112"/>
      <c r="X2" s="112"/>
      <c r="Y2" s="112"/>
      <c r="Z2" s="112"/>
      <c r="AA2" s="36"/>
      <c r="AB2" s="35"/>
    </row>
    <row r="3" spans="1:28" s="8" customFormat="1" ht="16.5" customHeight="1" x14ac:dyDescent="0.25">
      <c r="A3" s="31"/>
      <c r="B3" s="29"/>
      <c r="C3" s="113"/>
      <c r="D3" s="106"/>
      <c r="E3" s="120"/>
      <c r="F3" s="121"/>
      <c r="G3" s="122"/>
      <c r="H3" s="108"/>
      <c r="I3" s="103"/>
      <c r="J3" s="106"/>
      <c r="K3" s="106"/>
      <c r="L3" s="106"/>
      <c r="M3" s="106"/>
      <c r="N3" s="106"/>
      <c r="O3" s="106"/>
      <c r="P3" s="106"/>
      <c r="Q3" s="106"/>
      <c r="R3" s="106"/>
      <c r="S3" s="106"/>
      <c r="T3" s="109"/>
      <c r="U3" s="109"/>
      <c r="V3" s="109"/>
      <c r="W3" s="109"/>
      <c r="X3" s="109"/>
      <c r="Y3" s="106"/>
      <c r="Z3" s="113"/>
      <c r="AA3" s="29"/>
      <c r="AB3" s="31"/>
    </row>
    <row r="4" spans="1:28" s="9" customFormat="1" x14ac:dyDescent="0.2">
      <c r="B4" s="27"/>
      <c r="C4" s="114"/>
      <c r="D4" s="117"/>
      <c r="E4" s="10"/>
      <c r="F4" s="10"/>
      <c r="G4" s="10"/>
      <c r="H4" s="10"/>
      <c r="I4" s="10"/>
      <c r="J4" s="10"/>
      <c r="K4" s="10"/>
      <c r="L4" s="10"/>
      <c r="M4" s="10"/>
      <c r="N4" s="10"/>
      <c r="O4" s="10"/>
      <c r="P4" s="10"/>
      <c r="Q4" s="10"/>
      <c r="R4" s="10"/>
      <c r="S4" s="10"/>
      <c r="T4" s="10"/>
      <c r="U4" s="10"/>
      <c r="V4" s="10"/>
      <c r="W4" s="10"/>
      <c r="X4" s="10"/>
      <c r="Y4" s="117"/>
      <c r="Z4" s="114"/>
      <c r="AA4" s="27"/>
    </row>
    <row r="5" spans="1:28" s="9" customFormat="1" ht="14.25" customHeight="1" x14ac:dyDescent="0.25">
      <c r="B5" s="27"/>
      <c r="C5" s="114"/>
      <c r="D5" s="117"/>
      <c r="E5" s="10"/>
      <c r="F5" s="10"/>
      <c r="G5" s="10"/>
      <c r="H5" s="10"/>
      <c r="I5" s="10"/>
      <c r="J5" s="10"/>
      <c r="K5" s="231" t="s">
        <v>15</v>
      </c>
      <c r="L5" s="231"/>
      <c r="M5" s="231"/>
      <c r="N5" s="231"/>
      <c r="O5" s="231"/>
      <c r="P5" s="231"/>
      <c r="Q5" s="231"/>
      <c r="R5" s="231"/>
      <c r="S5" s="10"/>
      <c r="V5" s="228" t="s">
        <v>84</v>
      </c>
      <c r="W5" s="228"/>
      <c r="X5" s="10"/>
      <c r="Y5" s="117"/>
      <c r="Z5" s="114"/>
      <c r="AA5" s="27"/>
      <c r="AB5" s="10"/>
    </row>
    <row r="6" spans="1:28" s="9" customFormat="1" ht="20.25" customHeight="1" x14ac:dyDescent="0.2">
      <c r="B6" s="27"/>
      <c r="C6" s="114"/>
      <c r="D6" s="117"/>
      <c r="E6" s="10"/>
      <c r="F6" s="10"/>
      <c r="G6" s="10"/>
      <c r="H6" s="10"/>
      <c r="I6" s="10"/>
      <c r="J6" s="10"/>
      <c r="K6" s="230" t="s">
        <v>30</v>
      </c>
      <c r="L6" s="230"/>
      <c r="M6" s="230"/>
      <c r="N6" s="230"/>
      <c r="O6" s="230"/>
      <c r="P6" s="230"/>
      <c r="Q6" s="230"/>
      <c r="R6" s="230"/>
      <c r="S6" s="10"/>
      <c r="V6" s="228"/>
      <c r="W6" s="228"/>
      <c r="X6" s="10"/>
      <c r="Y6" s="117"/>
      <c r="Z6" s="114"/>
      <c r="AA6" s="27"/>
      <c r="AB6" s="10"/>
    </row>
    <row r="7" spans="1:28" s="9" customFormat="1" ht="18.75" customHeight="1" x14ac:dyDescent="0.25">
      <c r="B7" s="27"/>
      <c r="C7" s="114"/>
      <c r="D7" s="117"/>
      <c r="E7" s="10"/>
      <c r="F7" s="10"/>
      <c r="G7" s="10"/>
      <c r="H7" s="10"/>
      <c r="I7" s="10"/>
      <c r="J7" s="10"/>
      <c r="K7" s="232" t="s">
        <v>31</v>
      </c>
      <c r="L7" s="233"/>
      <c r="M7" s="233"/>
      <c r="N7" s="233"/>
      <c r="O7" s="233"/>
      <c r="P7" s="233"/>
      <c r="Q7" s="233"/>
      <c r="R7" s="233"/>
      <c r="S7" s="10"/>
      <c r="V7" s="228"/>
      <c r="W7" s="228"/>
      <c r="X7" s="10"/>
      <c r="Y7" s="117"/>
      <c r="Z7" s="114"/>
      <c r="AA7" s="27"/>
      <c r="AB7" s="10"/>
    </row>
    <row r="8" spans="1:28" s="9" customFormat="1" x14ac:dyDescent="0.2">
      <c r="B8" s="27"/>
      <c r="C8" s="114"/>
      <c r="D8" s="117"/>
      <c r="E8" s="10"/>
      <c r="F8" s="10"/>
      <c r="G8" s="10"/>
      <c r="H8" s="10"/>
      <c r="I8" s="10"/>
      <c r="J8" s="10"/>
      <c r="K8" s="10"/>
      <c r="L8" s="10"/>
      <c r="M8" s="10"/>
      <c r="N8" s="10"/>
      <c r="O8" s="10"/>
      <c r="P8" s="10"/>
      <c r="Q8" s="10"/>
      <c r="R8" s="10"/>
      <c r="S8" s="10"/>
      <c r="T8" s="10"/>
      <c r="U8" s="10"/>
      <c r="V8" s="10"/>
      <c r="W8" s="10"/>
      <c r="X8" s="10"/>
      <c r="Y8" s="117"/>
      <c r="Z8" s="114"/>
      <c r="AA8" s="27"/>
      <c r="AB8" s="10"/>
    </row>
    <row r="9" spans="1:28" s="9" customFormat="1" x14ac:dyDescent="0.2">
      <c r="B9" s="27"/>
      <c r="C9" s="114"/>
      <c r="D9" s="117"/>
      <c r="E9" s="10"/>
      <c r="F9" s="10"/>
      <c r="G9" s="10"/>
      <c r="H9" s="10"/>
      <c r="I9" s="10"/>
      <c r="J9" s="10"/>
      <c r="K9" s="10"/>
      <c r="L9" s="10"/>
      <c r="M9" s="10"/>
      <c r="N9" s="10"/>
      <c r="O9" s="10"/>
      <c r="P9" s="10"/>
      <c r="Q9" s="10"/>
      <c r="R9" s="10"/>
      <c r="S9" s="10"/>
      <c r="T9" s="10"/>
      <c r="U9" s="10"/>
      <c r="V9" s="10"/>
      <c r="W9" s="10"/>
      <c r="X9" s="10"/>
      <c r="Y9" s="117"/>
      <c r="Z9" s="114"/>
      <c r="AA9" s="27"/>
      <c r="AB9" s="10"/>
    </row>
    <row r="10" spans="1:28" s="9" customFormat="1" x14ac:dyDescent="0.2">
      <c r="B10" s="27"/>
      <c r="C10" s="114"/>
      <c r="D10" s="117"/>
      <c r="E10" s="10"/>
      <c r="F10" s="10"/>
      <c r="G10" s="10"/>
      <c r="H10" s="10"/>
      <c r="I10" s="10"/>
      <c r="J10" s="10"/>
      <c r="K10" s="10"/>
      <c r="L10" s="10"/>
      <c r="M10" s="10"/>
      <c r="N10" s="10"/>
      <c r="O10" s="10"/>
      <c r="P10" s="10"/>
      <c r="Q10" s="10"/>
      <c r="R10" s="10"/>
      <c r="S10" s="10"/>
      <c r="T10" s="10"/>
      <c r="U10" s="10"/>
      <c r="V10" s="10"/>
      <c r="W10" s="10"/>
      <c r="X10" s="10"/>
      <c r="Y10" s="117"/>
      <c r="Z10" s="114"/>
      <c r="AA10" s="27"/>
      <c r="AB10" s="10"/>
    </row>
    <row r="11" spans="1:28" s="9" customFormat="1" x14ac:dyDescent="0.2">
      <c r="B11" s="27"/>
      <c r="C11" s="114"/>
      <c r="D11" s="117"/>
      <c r="E11" s="10"/>
      <c r="F11" s="10"/>
      <c r="G11" s="10"/>
      <c r="H11" s="10"/>
      <c r="I11" s="10"/>
      <c r="J11" s="10"/>
      <c r="K11" s="10"/>
      <c r="L11" s="10"/>
      <c r="M11" s="10"/>
      <c r="N11" s="10"/>
      <c r="O11" s="10"/>
      <c r="P11" s="10"/>
      <c r="Q11" s="10"/>
      <c r="R11" s="10"/>
      <c r="S11" s="10"/>
      <c r="T11" s="10"/>
      <c r="U11" s="10"/>
      <c r="V11" s="10"/>
      <c r="W11" s="10"/>
      <c r="X11" s="10"/>
      <c r="Y11" s="117"/>
      <c r="Z11" s="114"/>
      <c r="AA11" s="27"/>
      <c r="AB11" s="10"/>
    </row>
    <row r="12" spans="1:28" s="9" customFormat="1" x14ac:dyDescent="0.2">
      <c r="B12" s="27"/>
      <c r="C12" s="114"/>
      <c r="D12" s="117"/>
      <c r="E12" s="10"/>
      <c r="F12" s="10"/>
      <c r="G12" s="10"/>
      <c r="H12" s="10"/>
      <c r="I12" s="10"/>
      <c r="J12" s="10"/>
      <c r="K12" s="10"/>
      <c r="L12" s="10"/>
      <c r="M12" s="10"/>
      <c r="N12" s="10"/>
      <c r="O12" s="10"/>
      <c r="P12" s="10"/>
      <c r="Q12" s="10"/>
      <c r="R12" s="10"/>
      <c r="S12" s="10"/>
      <c r="T12" s="10"/>
      <c r="U12" s="10"/>
      <c r="V12" s="10"/>
      <c r="W12" s="10"/>
      <c r="X12" s="10"/>
      <c r="Y12" s="117"/>
      <c r="Z12" s="114"/>
      <c r="AA12" s="27"/>
      <c r="AB12" s="10"/>
    </row>
    <row r="13" spans="1:28" s="9" customFormat="1" x14ac:dyDescent="0.2">
      <c r="B13" s="27"/>
      <c r="C13" s="114"/>
      <c r="D13" s="117"/>
      <c r="E13" s="10"/>
      <c r="F13" s="10"/>
      <c r="G13" s="10"/>
      <c r="H13" s="10"/>
      <c r="I13" s="10"/>
      <c r="J13" s="10"/>
      <c r="K13" s="10"/>
      <c r="L13" s="10"/>
      <c r="M13" s="10"/>
      <c r="N13" s="10"/>
      <c r="O13" s="10"/>
      <c r="P13" s="10"/>
      <c r="Q13" s="10"/>
      <c r="R13" s="10"/>
      <c r="S13" s="10"/>
      <c r="T13" s="10"/>
      <c r="U13" s="10"/>
      <c r="V13" s="10"/>
      <c r="W13" s="10"/>
      <c r="X13" s="10"/>
      <c r="Y13" s="117"/>
      <c r="Z13" s="114"/>
      <c r="AA13" s="27"/>
      <c r="AB13" s="10"/>
    </row>
    <row r="14" spans="1:28" s="9" customFormat="1" x14ac:dyDescent="0.2">
      <c r="B14" s="27"/>
      <c r="C14" s="114"/>
      <c r="D14" s="117"/>
      <c r="E14" s="10"/>
      <c r="F14" s="10"/>
      <c r="G14" s="10"/>
      <c r="H14" s="10"/>
      <c r="I14" s="10"/>
      <c r="J14" s="10"/>
      <c r="K14" s="10"/>
      <c r="L14" s="10"/>
      <c r="M14" s="10"/>
      <c r="N14" s="10"/>
      <c r="O14" s="10"/>
      <c r="P14" s="10"/>
      <c r="Q14" s="10"/>
      <c r="R14" s="10"/>
      <c r="S14" s="10"/>
      <c r="T14" s="10"/>
      <c r="U14" s="10"/>
      <c r="V14" s="10"/>
      <c r="W14" s="10"/>
      <c r="X14" s="10"/>
      <c r="Y14" s="117"/>
      <c r="Z14" s="114"/>
      <c r="AA14" s="27"/>
      <c r="AB14" s="10"/>
    </row>
    <row r="15" spans="1:28" s="9" customFormat="1" x14ac:dyDescent="0.2">
      <c r="B15" s="27"/>
      <c r="C15" s="114"/>
      <c r="D15" s="117"/>
      <c r="E15" s="10"/>
      <c r="F15" s="10"/>
      <c r="G15" s="10"/>
      <c r="H15" s="10"/>
      <c r="I15" s="10"/>
      <c r="J15" s="10"/>
      <c r="K15" s="10"/>
      <c r="L15" s="10"/>
      <c r="M15" s="10"/>
      <c r="N15" s="10"/>
      <c r="O15" s="10"/>
      <c r="P15" s="10"/>
      <c r="Q15" s="10"/>
      <c r="R15" s="10"/>
      <c r="S15" s="10"/>
      <c r="T15" s="10"/>
      <c r="U15" s="10"/>
      <c r="V15" s="10"/>
      <c r="W15" s="10"/>
      <c r="X15" s="10"/>
      <c r="Y15" s="117"/>
      <c r="Z15" s="114"/>
      <c r="AA15" s="27"/>
      <c r="AB15" s="10"/>
    </row>
    <row r="16" spans="1:28" s="9" customFormat="1" x14ac:dyDescent="0.2">
      <c r="B16" s="27"/>
      <c r="C16" s="114"/>
      <c r="D16" s="117"/>
      <c r="E16" s="10"/>
      <c r="F16" s="10"/>
      <c r="G16" s="10"/>
      <c r="H16" s="10"/>
      <c r="I16" s="10"/>
      <c r="J16" s="10"/>
      <c r="K16" s="10"/>
      <c r="L16" s="10"/>
      <c r="M16" s="10"/>
      <c r="N16" s="10"/>
      <c r="O16" s="10"/>
      <c r="P16" s="10"/>
      <c r="Q16" s="10"/>
      <c r="R16" s="10"/>
      <c r="S16" s="10"/>
      <c r="T16" s="10"/>
      <c r="U16" s="10"/>
      <c r="V16" s="10"/>
      <c r="W16" s="10"/>
      <c r="X16" s="10"/>
      <c r="Y16" s="117"/>
      <c r="Z16" s="114"/>
      <c r="AA16" s="27"/>
      <c r="AB16" s="10"/>
    </row>
    <row r="17" spans="2:28" s="9" customFormat="1" x14ac:dyDescent="0.2">
      <c r="B17" s="27"/>
      <c r="C17" s="114"/>
      <c r="D17" s="117"/>
      <c r="E17" s="10"/>
      <c r="F17" s="10"/>
      <c r="G17" s="10"/>
      <c r="H17" s="10"/>
      <c r="I17" s="10"/>
      <c r="J17" s="10"/>
      <c r="K17" s="10"/>
      <c r="L17" s="10"/>
      <c r="M17" s="10"/>
      <c r="N17" s="10"/>
      <c r="O17" s="10"/>
      <c r="P17" s="10"/>
      <c r="Q17" s="10"/>
      <c r="R17" s="10"/>
      <c r="S17" s="10"/>
      <c r="T17" s="10"/>
      <c r="U17" s="10"/>
      <c r="V17" s="10"/>
      <c r="W17" s="10"/>
      <c r="X17" s="10"/>
      <c r="Y17" s="117"/>
      <c r="Z17" s="114"/>
      <c r="AA17" s="27"/>
      <c r="AB17" s="10"/>
    </row>
    <row r="18" spans="2:28" s="9" customFormat="1" x14ac:dyDescent="0.2">
      <c r="B18" s="27"/>
      <c r="C18" s="114"/>
      <c r="D18" s="117"/>
      <c r="E18" s="10"/>
      <c r="F18" s="10"/>
      <c r="G18" s="10"/>
      <c r="H18" s="10"/>
      <c r="I18" s="10"/>
      <c r="J18" s="10"/>
      <c r="K18" s="10"/>
      <c r="L18" s="10"/>
      <c r="M18" s="10"/>
      <c r="N18" s="10"/>
      <c r="O18" s="10"/>
      <c r="P18" s="10"/>
      <c r="Q18" s="10"/>
      <c r="R18" s="10"/>
      <c r="S18" s="10"/>
      <c r="T18" s="10"/>
      <c r="U18" s="10"/>
      <c r="V18" s="10"/>
      <c r="W18" s="10"/>
      <c r="X18" s="10"/>
      <c r="Y18" s="117"/>
      <c r="Z18" s="114"/>
      <c r="AA18" s="27"/>
      <c r="AB18" s="10"/>
    </row>
    <row r="19" spans="2:28" s="9" customFormat="1" x14ac:dyDescent="0.2">
      <c r="B19" s="27"/>
      <c r="C19" s="114"/>
      <c r="D19" s="117"/>
      <c r="E19" s="10"/>
      <c r="F19" s="10"/>
      <c r="G19" s="10"/>
      <c r="H19" s="10"/>
      <c r="I19" s="10"/>
      <c r="J19" s="10"/>
      <c r="K19" s="10"/>
      <c r="L19" s="10"/>
      <c r="M19" s="10"/>
      <c r="N19" s="10"/>
      <c r="O19" s="10"/>
      <c r="P19" s="10"/>
      <c r="Q19" s="10"/>
      <c r="R19" s="10"/>
      <c r="S19" s="10"/>
      <c r="T19" s="10"/>
      <c r="U19" s="10"/>
      <c r="V19" s="10"/>
      <c r="W19" s="10"/>
      <c r="X19" s="10"/>
      <c r="Y19" s="117"/>
      <c r="Z19" s="114"/>
      <c r="AA19" s="27"/>
      <c r="AB19" s="10"/>
    </row>
    <row r="20" spans="2:28" s="9" customFormat="1" x14ac:dyDescent="0.2">
      <c r="B20" s="27"/>
      <c r="C20" s="114"/>
      <c r="D20" s="117"/>
      <c r="E20" s="10"/>
      <c r="F20" s="10"/>
      <c r="G20" s="10"/>
      <c r="H20" s="10"/>
      <c r="I20" s="10"/>
      <c r="J20" s="10"/>
      <c r="K20" s="10"/>
      <c r="L20" s="10"/>
      <c r="M20" s="10"/>
      <c r="N20" s="10"/>
      <c r="O20" s="10"/>
      <c r="P20" s="10"/>
      <c r="Q20" s="10"/>
      <c r="R20" s="10"/>
      <c r="S20" s="10"/>
      <c r="T20" s="10"/>
      <c r="U20" s="10"/>
      <c r="V20" s="10"/>
      <c r="W20" s="10"/>
      <c r="X20" s="10"/>
      <c r="Y20" s="117"/>
      <c r="Z20" s="114"/>
      <c r="AA20" s="27"/>
      <c r="AB20" s="10"/>
    </row>
    <row r="21" spans="2:28" s="9" customFormat="1" x14ac:dyDescent="0.2">
      <c r="B21" s="27"/>
      <c r="C21" s="114"/>
      <c r="D21" s="117"/>
      <c r="E21" s="10"/>
      <c r="F21" s="10"/>
      <c r="G21" s="10"/>
      <c r="H21" s="10"/>
      <c r="I21" s="10"/>
      <c r="J21" s="10"/>
      <c r="K21" s="10"/>
      <c r="L21" s="10"/>
      <c r="M21" s="10"/>
      <c r="N21" s="10"/>
      <c r="O21" s="10"/>
      <c r="P21" s="10"/>
      <c r="Q21" s="10"/>
      <c r="R21" s="10"/>
      <c r="S21" s="10"/>
      <c r="T21" s="10"/>
      <c r="U21" s="10"/>
      <c r="V21" s="10"/>
      <c r="W21" s="10"/>
      <c r="X21" s="10"/>
      <c r="Y21" s="117"/>
      <c r="Z21" s="114"/>
      <c r="AA21" s="27"/>
      <c r="AB21" s="10"/>
    </row>
    <row r="22" spans="2:28" s="9" customFormat="1" x14ac:dyDescent="0.2">
      <c r="B22" s="27"/>
      <c r="C22" s="114"/>
      <c r="D22" s="117"/>
      <c r="E22" s="10"/>
      <c r="F22" s="10"/>
      <c r="G22" s="10"/>
      <c r="H22" s="10"/>
      <c r="I22" s="10"/>
      <c r="J22" s="10"/>
      <c r="K22" s="10"/>
      <c r="L22" s="10"/>
      <c r="M22" s="10"/>
      <c r="N22" s="10"/>
      <c r="O22" s="10"/>
      <c r="P22" s="10"/>
      <c r="Q22" s="10"/>
      <c r="R22" s="10"/>
      <c r="S22" s="10"/>
      <c r="T22" s="10"/>
      <c r="U22" s="10"/>
      <c r="V22" s="10"/>
      <c r="W22" s="10"/>
      <c r="X22" s="10"/>
      <c r="Y22" s="117"/>
      <c r="Z22" s="114"/>
      <c r="AA22" s="27"/>
      <c r="AB22" s="10"/>
    </row>
    <row r="23" spans="2:28" s="9" customFormat="1" x14ac:dyDescent="0.2">
      <c r="B23" s="27"/>
      <c r="C23" s="114"/>
      <c r="D23" s="117"/>
      <c r="E23" s="10"/>
      <c r="F23" s="10"/>
      <c r="G23" s="10"/>
      <c r="H23" s="10"/>
      <c r="I23" s="10"/>
      <c r="J23" s="10"/>
      <c r="K23" s="10"/>
      <c r="L23" s="10"/>
      <c r="M23" s="10"/>
      <c r="N23" s="10"/>
      <c r="O23" s="10"/>
      <c r="P23" s="10"/>
      <c r="Q23" s="10"/>
      <c r="R23" s="10"/>
      <c r="S23" s="10"/>
      <c r="T23" s="10"/>
      <c r="U23" s="10"/>
      <c r="V23" s="10"/>
      <c r="W23" s="10"/>
      <c r="X23" s="10"/>
      <c r="Y23" s="117"/>
      <c r="Z23" s="114"/>
      <c r="AA23" s="27"/>
      <c r="AB23" s="10"/>
    </row>
    <row r="24" spans="2:28" s="9" customFormat="1" ht="14.25" customHeight="1" x14ac:dyDescent="0.2">
      <c r="B24" s="27"/>
      <c r="C24" s="114"/>
      <c r="D24" s="117"/>
      <c r="E24" s="10"/>
      <c r="F24" s="10"/>
      <c r="G24" s="10"/>
      <c r="H24" s="10"/>
      <c r="I24" s="10"/>
      <c r="J24" s="10"/>
      <c r="K24" s="10"/>
      <c r="L24" s="10"/>
      <c r="M24" s="10"/>
      <c r="N24" s="10"/>
      <c r="P24" s="11"/>
      <c r="Q24" s="60"/>
      <c r="R24" s="60"/>
      <c r="S24" s="60"/>
      <c r="T24" s="60"/>
      <c r="U24" s="60"/>
      <c r="V24" s="60"/>
      <c r="W24" s="12"/>
      <c r="X24" s="10"/>
      <c r="Y24" s="117"/>
      <c r="Z24" s="114"/>
      <c r="AA24" s="27"/>
      <c r="AB24" s="10"/>
    </row>
    <row r="25" spans="2:28" s="9" customFormat="1" ht="14.25" customHeight="1" x14ac:dyDescent="0.2">
      <c r="B25" s="27"/>
      <c r="C25" s="114"/>
      <c r="D25" s="117"/>
      <c r="E25" s="10"/>
      <c r="F25" s="10"/>
      <c r="G25" s="10"/>
      <c r="H25" s="10"/>
      <c r="I25" s="10"/>
      <c r="J25" s="10"/>
      <c r="K25" s="10"/>
      <c r="L25" s="10"/>
      <c r="M25" s="10"/>
      <c r="N25" s="10"/>
      <c r="O25" s="10"/>
      <c r="P25" s="11"/>
      <c r="Q25" s="60"/>
      <c r="R25" s="60"/>
      <c r="S25" s="60"/>
      <c r="T25" s="60"/>
      <c r="U25" s="60"/>
      <c r="V25" s="60"/>
      <c r="W25" s="12"/>
      <c r="X25" s="10"/>
      <c r="Y25" s="117"/>
      <c r="Z25" s="114"/>
      <c r="AA25" s="27"/>
      <c r="AB25" s="10"/>
    </row>
    <row r="26" spans="2:28" s="9" customFormat="1" ht="14.25" customHeight="1" x14ac:dyDescent="0.2">
      <c r="B26" s="27"/>
      <c r="C26" s="114"/>
      <c r="D26" s="117"/>
      <c r="E26" s="10"/>
      <c r="F26" s="10"/>
      <c r="G26" s="10"/>
      <c r="H26" s="10"/>
      <c r="I26" s="10"/>
      <c r="J26" s="10"/>
      <c r="K26" s="10"/>
      <c r="L26" s="10"/>
      <c r="M26" s="10"/>
      <c r="N26" s="10"/>
      <c r="O26" s="10"/>
      <c r="P26" s="12"/>
      <c r="Q26" s="59"/>
      <c r="R26" s="59"/>
      <c r="S26" s="58"/>
      <c r="T26" s="58"/>
      <c r="U26" s="12"/>
      <c r="V26" s="12"/>
      <c r="W26" s="12"/>
      <c r="X26" s="10"/>
      <c r="Y26" s="117"/>
      <c r="Z26" s="114"/>
      <c r="AA26" s="27"/>
      <c r="AB26" s="10"/>
    </row>
    <row r="27" spans="2:28" s="9" customFormat="1" ht="15.75" customHeight="1" x14ac:dyDescent="0.2">
      <c r="B27" s="27"/>
      <c r="C27" s="114"/>
      <c r="D27" s="117"/>
      <c r="E27" s="10"/>
      <c r="F27" s="10"/>
      <c r="G27" s="10"/>
      <c r="H27" s="10"/>
      <c r="I27" s="10"/>
      <c r="J27" s="10"/>
      <c r="K27" s="10"/>
      <c r="L27" s="10"/>
      <c r="M27" s="10"/>
      <c r="N27" s="10"/>
      <c r="O27" s="10"/>
      <c r="P27" s="224">
        <f>'Staff Training'!C13</f>
        <v>0.41666666666666669</v>
      </c>
      <c r="Q27" s="224"/>
      <c r="R27" s="224"/>
      <c r="S27" s="224"/>
      <c r="T27" s="58"/>
      <c r="U27" s="12"/>
      <c r="V27" s="12"/>
      <c r="W27" s="12"/>
      <c r="X27" s="10"/>
      <c r="Y27" s="117"/>
      <c r="Z27" s="114"/>
      <c r="AA27" s="27"/>
      <c r="AB27" s="10"/>
    </row>
    <row r="28" spans="2:28" s="9" customFormat="1" ht="15" customHeight="1" x14ac:dyDescent="0.2">
      <c r="B28" s="27"/>
      <c r="C28" s="114"/>
      <c r="D28" s="117"/>
      <c r="E28" s="10"/>
      <c r="F28" s="10"/>
      <c r="G28" s="10"/>
      <c r="H28" s="10"/>
      <c r="I28" s="10"/>
      <c r="J28" s="10"/>
      <c r="K28" s="10"/>
      <c r="L28" s="10"/>
      <c r="M28" s="10"/>
      <c r="N28" s="10"/>
      <c r="O28" s="10"/>
      <c r="P28" s="224"/>
      <c r="Q28" s="224"/>
      <c r="R28" s="224"/>
      <c r="S28" s="224"/>
      <c r="T28" s="60"/>
      <c r="U28" s="60"/>
      <c r="V28" s="12"/>
      <c r="W28" s="12"/>
      <c r="X28" s="10"/>
      <c r="Y28" s="117"/>
      <c r="Z28" s="114"/>
      <c r="AA28" s="27"/>
      <c r="AB28" s="10"/>
    </row>
    <row r="29" spans="2:28" s="9" customFormat="1" ht="14.25" customHeight="1" x14ac:dyDescent="0.2">
      <c r="B29" s="27"/>
      <c r="C29" s="114"/>
      <c r="D29" s="117"/>
      <c r="E29" s="10"/>
      <c r="F29" s="10"/>
      <c r="G29" s="10"/>
      <c r="H29" s="10"/>
      <c r="I29" s="10"/>
      <c r="J29" s="10"/>
      <c r="K29" s="10"/>
      <c r="L29" s="10"/>
      <c r="M29" s="10"/>
      <c r="N29" s="10"/>
      <c r="O29" s="10"/>
      <c r="P29" s="225" t="s">
        <v>85</v>
      </c>
      <c r="Q29" s="225"/>
      <c r="R29" s="225"/>
      <c r="S29" s="225"/>
      <c r="T29" s="60"/>
      <c r="U29" s="60"/>
      <c r="V29" s="12"/>
      <c r="W29" s="12"/>
      <c r="X29" s="10"/>
      <c r="Y29" s="117"/>
      <c r="Z29" s="114"/>
      <c r="AA29" s="27"/>
      <c r="AB29" s="10"/>
    </row>
    <row r="30" spans="2:28" s="9" customFormat="1" ht="15.75" customHeight="1" x14ac:dyDescent="0.25">
      <c r="B30" s="27"/>
      <c r="C30" s="114"/>
      <c r="D30" s="117"/>
      <c r="E30" s="10"/>
      <c r="F30" s="10"/>
      <c r="G30" s="10"/>
      <c r="H30" s="10"/>
      <c r="I30" s="10"/>
      <c r="J30" s="10"/>
      <c r="K30" s="10"/>
      <c r="L30" s="10"/>
      <c r="M30" s="10"/>
      <c r="N30" s="10"/>
      <c r="O30" s="10"/>
      <c r="P30" s="225"/>
      <c r="Q30" s="225"/>
      <c r="R30" s="225"/>
      <c r="S30" s="225"/>
      <c r="T30" s="60"/>
      <c r="U30" s="60"/>
      <c r="V30" s="47"/>
      <c r="W30" s="12"/>
      <c r="X30" s="10"/>
      <c r="Y30" s="117"/>
      <c r="Z30" s="114"/>
      <c r="AA30" s="27"/>
      <c r="AB30" s="10"/>
    </row>
    <row r="31" spans="2:28" s="9" customFormat="1" ht="14.25" customHeight="1" x14ac:dyDescent="0.2">
      <c r="B31" s="27"/>
      <c r="C31" s="114"/>
      <c r="D31" s="117"/>
      <c r="E31" s="10"/>
      <c r="F31" s="10"/>
      <c r="G31" s="10"/>
      <c r="H31" s="10"/>
      <c r="I31" s="10"/>
      <c r="J31" s="10"/>
      <c r="K31" s="10"/>
      <c r="L31" s="10"/>
      <c r="M31" s="10"/>
      <c r="N31" s="10"/>
      <c r="O31" s="10"/>
      <c r="P31" s="225"/>
      <c r="Q31" s="225"/>
      <c r="R31" s="225"/>
      <c r="S31" s="225"/>
      <c r="T31" s="11"/>
      <c r="U31" s="11"/>
      <c r="V31" s="12"/>
      <c r="W31" s="12"/>
      <c r="X31" s="10"/>
      <c r="Y31" s="117"/>
      <c r="Z31" s="114"/>
      <c r="AA31" s="27"/>
      <c r="AB31" s="10"/>
    </row>
    <row r="32" spans="2:28" s="9" customFormat="1" ht="18" customHeight="1" x14ac:dyDescent="0.2">
      <c r="B32" s="27"/>
      <c r="C32" s="114"/>
      <c r="D32" s="117"/>
      <c r="E32" s="10"/>
      <c r="F32" s="10"/>
      <c r="G32" s="10"/>
      <c r="H32" s="10"/>
      <c r="I32" s="10"/>
      <c r="J32" s="10"/>
      <c r="K32" s="10"/>
      <c r="L32" s="10"/>
      <c r="M32" s="10"/>
      <c r="N32" s="10"/>
      <c r="O32" s="10"/>
      <c r="P32" s="225"/>
      <c r="Q32" s="225"/>
      <c r="R32" s="225"/>
      <c r="S32" s="225"/>
      <c r="T32" s="11"/>
      <c r="U32" s="11"/>
      <c r="V32" s="12"/>
      <c r="W32" s="12"/>
      <c r="X32" s="10"/>
      <c r="Y32" s="117"/>
      <c r="Z32" s="114"/>
      <c r="AA32" s="27"/>
      <c r="AB32" s="10"/>
    </row>
    <row r="33" spans="2:16384" s="9" customFormat="1" ht="14.25" customHeight="1" x14ac:dyDescent="0.2">
      <c r="B33" s="27"/>
      <c r="C33" s="114"/>
      <c r="D33" s="117"/>
      <c r="E33" s="10"/>
      <c r="F33" s="10"/>
      <c r="G33" s="10"/>
      <c r="H33" s="10"/>
      <c r="I33" s="10"/>
      <c r="J33" s="10"/>
      <c r="K33" s="10"/>
      <c r="L33" s="10"/>
      <c r="M33" s="10"/>
      <c r="N33" s="10"/>
      <c r="O33" s="10"/>
      <c r="P33" s="225"/>
      <c r="Q33" s="225"/>
      <c r="R33" s="225"/>
      <c r="S33" s="225"/>
      <c r="T33" s="12"/>
      <c r="U33" s="12"/>
      <c r="V33" s="12"/>
      <c r="W33" s="12"/>
      <c r="X33" s="10"/>
      <c r="Y33" s="117"/>
      <c r="Z33" s="114"/>
      <c r="AA33" s="27"/>
      <c r="AB33" s="10"/>
    </row>
    <row r="34" spans="2:16384" s="9" customFormat="1" ht="14.25" customHeight="1" x14ac:dyDescent="0.2">
      <c r="B34" s="27"/>
      <c r="C34" s="114"/>
      <c r="D34" s="117"/>
      <c r="E34" s="10"/>
      <c r="F34" s="10"/>
      <c r="G34" s="10"/>
      <c r="H34" s="10"/>
      <c r="I34" s="10"/>
      <c r="J34" s="10"/>
      <c r="K34" s="10"/>
      <c r="L34" s="10"/>
      <c r="M34" s="10"/>
      <c r="N34" s="10"/>
      <c r="O34" s="10"/>
      <c r="P34" s="12"/>
      <c r="Q34" s="12"/>
      <c r="R34" s="12"/>
      <c r="S34" s="12"/>
      <c r="T34" s="12"/>
      <c r="U34" s="12"/>
      <c r="V34" s="12"/>
      <c r="W34" s="12"/>
      <c r="X34" s="10"/>
      <c r="Y34" s="117"/>
      <c r="Z34" s="114"/>
      <c r="AA34" s="27"/>
      <c r="AB34" s="10"/>
    </row>
    <row r="35" spans="2:16384" s="9" customFormat="1" x14ac:dyDescent="0.2">
      <c r="B35" s="27"/>
      <c r="C35" s="114"/>
      <c r="D35" s="117"/>
      <c r="E35" s="10"/>
      <c r="F35" s="10"/>
      <c r="G35" s="10"/>
      <c r="H35" s="10"/>
      <c r="I35" s="10"/>
      <c r="J35" s="10"/>
      <c r="K35" s="10"/>
      <c r="L35" s="10"/>
      <c r="M35" s="10"/>
      <c r="N35" s="10"/>
      <c r="O35" s="10"/>
      <c r="P35" s="12"/>
      <c r="Q35" s="12"/>
      <c r="R35" s="12"/>
      <c r="S35" s="12"/>
      <c r="T35" s="12"/>
      <c r="U35" s="12"/>
      <c r="V35" s="12"/>
      <c r="W35" s="12"/>
      <c r="X35" s="10"/>
      <c r="Y35" s="117"/>
      <c r="Z35" s="114"/>
      <c r="AA35" s="27"/>
      <c r="AB35" s="10"/>
    </row>
    <row r="36" spans="2:16384" s="9" customFormat="1" x14ac:dyDescent="0.2">
      <c r="B36" s="27"/>
      <c r="C36" s="114"/>
      <c r="D36" s="117"/>
      <c r="E36" s="10"/>
      <c r="F36" s="10"/>
      <c r="G36" s="10"/>
      <c r="H36" s="10"/>
      <c r="I36" s="10"/>
      <c r="J36" s="10"/>
      <c r="K36" s="10"/>
      <c r="L36" s="10"/>
      <c r="M36" s="10"/>
      <c r="N36" s="10"/>
      <c r="O36" s="10"/>
      <c r="P36" s="10"/>
      <c r="Q36" s="10"/>
      <c r="R36" s="10"/>
      <c r="S36" s="10"/>
      <c r="T36" s="10"/>
      <c r="U36" s="10"/>
      <c r="V36" s="10"/>
      <c r="W36" s="10"/>
      <c r="X36" s="10"/>
      <c r="Y36" s="117"/>
      <c r="Z36" s="114"/>
      <c r="AA36" s="27"/>
      <c r="AB36" s="10"/>
    </row>
    <row r="37" spans="2:16384" s="9" customFormat="1" ht="14.25" customHeight="1" x14ac:dyDescent="0.2">
      <c r="B37" s="27"/>
      <c r="C37" s="114"/>
      <c r="D37" s="117"/>
      <c r="E37" s="10"/>
      <c r="F37" s="223" t="s">
        <v>88</v>
      </c>
      <c r="G37" s="223"/>
      <c r="H37" s="223"/>
      <c r="I37" s="223"/>
      <c r="J37" s="223"/>
      <c r="K37" s="223"/>
      <c r="L37" s="223"/>
      <c r="M37" s="223"/>
      <c r="N37" s="223"/>
      <c r="O37" s="223"/>
      <c r="P37" s="223"/>
      <c r="Q37" s="223"/>
      <c r="R37" s="223"/>
      <c r="S37" s="223"/>
      <c r="T37" s="223"/>
      <c r="U37" s="223"/>
      <c r="V37" s="223"/>
      <c r="W37" s="223"/>
      <c r="X37" s="139"/>
      <c r="Y37" s="117"/>
      <c r="Z37" s="114"/>
      <c r="AA37" s="27"/>
      <c r="AB37" s="10"/>
    </row>
    <row r="38" spans="2:16384" s="9" customFormat="1" ht="14.25" customHeight="1" x14ac:dyDescent="0.2">
      <c r="B38" s="27"/>
      <c r="C38" s="114"/>
      <c r="D38" s="117"/>
      <c r="E38" s="10"/>
      <c r="F38" s="223"/>
      <c r="G38" s="223"/>
      <c r="H38" s="223"/>
      <c r="I38" s="223"/>
      <c r="J38" s="223"/>
      <c r="K38" s="223"/>
      <c r="L38" s="223"/>
      <c r="M38" s="223"/>
      <c r="N38" s="223"/>
      <c r="O38" s="223"/>
      <c r="P38" s="223"/>
      <c r="Q38" s="223"/>
      <c r="R38" s="223"/>
      <c r="S38" s="223"/>
      <c r="T38" s="223"/>
      <c r="U38" s="223"/>
      <c r="V38" s="223"/>
      <c r="W38" s="223"/>
      <c r="X38" s="139"/>
      <c r="Y38" s="117"/>
      <c r="Z38" s="114"/>
      <c r="AA38" s="27"/>
      <c r="AB38" s="10"/>
    </row>
    <row r="39" spans="2:16384" s="9" customFormat="1" x14ac:dyDescent="0.2">
      <c r="B39" s="27"/>
      <c r="C39" s="114"/>
      <c r="D39" s="117"/>
      <c r="E39" s="10"/>
      <c r="F39" s="10"/>
      <c r="G39" s="10"/>
      <c r="H39" s="10"/>
      <c r="I39" s="10"/>
      <c r="J39" s="10"/>
      <c r="K39" s="10"/>
      <c r="L39" s="10"/>
      <c r="M39" s="10"/>
      <c r="N39" s="10"/>
      <c r="O39" s="10"/>
      <c r="P39" s="10"/>
      <c r="Q39" s="10"/>
      <c r="R39" s="13"/>
      <c r="S39" s="13"/>
      <c r="T39" s="13"/>
      <c r="U39" s="13"/>
      <c r="V39" s="13"/>
      <c r="W39" s="13"/>
      <c r="X39" s="13"/>
      <c r="Y39" s="117"/>
      <c r="Z39" s="114"/>
      <c r="AA39" s="27"/>
      <c r="AB39" s="10"/>
    </row>
    <row r="40" spans="2:16384" s="9" customFormat="1" ht="9.9499999999999993" customHeight="1" x14ac:dyDescent="0.2">
      <c r="B40" s="27"/>
      <c r="C40" s="114"/>
      <c r="D40" s="117"/>
      <c r="E40" s="117"/>
      <c r="F40" s="117"/>
      <c r="G40" s="117"/>
      <c r="H40" s="118"/>
      <c r="I40" s="118"/>
      <c r="J40" s="118"/>
      <c r="K40" s="118"/>
      <c r="L40" s="118"/>
      <c r="M40" s="118"/>
      <c r="N40" s="118"/>
      <c r="O40" s="118"/>
      <c r="P40" s="118"/>
      <c r="Q40" s="118"/>
      <c r="R40" s="118"/>
      <c r="S40" s="119"/>
      <c r="T40" s="119"/>
      <c r="U40" s="119"/>
      <c r="V40" s="119"/>
      <c r="W40" s="119"/>
      <c r="X40" s="119"/>
      <c r="Y40" s="117"/>
      <c r="Z40" s="114"/>
      <c r="AA40" s="27"/>
      <c r="AB40" s="10"/>
    </row>
    <row r="41" spans="2:16384" s="38" customFormat="1" ht="15" customHeight="1" x14ac:dyDescent="0.25">
      <c r="B41" s="39"/>
      <c r="C41" s="115"/>
      <c r="D41" s="115"/>
      <c r="E41" s="115"/>
      <c r="F41" s="116"/>
      <c r="G41" s="116"/>
      <c r="H41" s="116"/>
      <c r="I41" s="116"/>
      <c r="J41" s="227"/>
      <c r="K41" s="227"/>
      <c r="L41" s="227"/>
      <c r="M41" s="227"/>
      <c r="N41" s="227"/>
      <c r="O41" s="227"/>
      <c r="P41" s="227"/>
      <c r="Q41" s="227"/>
      <c r="R41" s="227"/>
      <c r="S41" s="227"/>
      <c r="T41" s="116"/>
      <c r="U41" s="116"/>
      <c r="V41" s="116"/>
      <c r="W41" s="116"/>
      <c r="X41" s="116"/>
      <c r="Y41" s="115"/>
      <c r="Z41" s="115"/>
      <c r="AA41" s="39"/>
      <c r="AB41" s="40"/>
    </row>
    <row r="42" spans="2:16384" s="9" customFormat="1" ht="9.9499999999999993" customHeight="1" x14ac:dyDescent="0.2">
      <c r="B42" s="27"/>
      <c r="C42" s="27"/>
      <c r="D42" s="27"/>
      <c r="E42" s="27"/>
      <c r="F42" s="28"/>
      <c r="G42" s="28"/>
      <c r="H42" s="28"/>
      <c r="I42" s="28"/>
      <c r="J42" s="27"/>
      <c r="K42" s="27"/>
      <c r="L42" s="27"/>
      <c r="M42" s="27"/>
      <c r="N42" s="27"/>
      <c r="O42" s="27"/>
      <c r="P42" s="27"/>
      <c r="Q42" s="27"/>
      <c r="R42" s="27"/>
      <c r="S42" s="27"/>
      <c r="T42" s="28"/>
      <c r="U42" s="28"/>
      <c r="V42" s="28"/>
      <c r="W42" s="28"/>
      <c r="X42" s="28"/>
      <c r="Y42" s="27"/>
      <c r="Z42" s="27"/>
      <c r="AA42" s="27"/>
      <c r="AB42" s="27"/>
      <c r="AC42" s="27"/>
      <c r="AD42" s="27"/>
      <c r="AE42" s="27"/>
      <c r="AF42" s="27"/>
      <c r="AG42" s="27"/>
      <c r="AH42" s="27"/>
      <c r="AI42" s="27"/>
      <c r="AJ42" s="27"/>
      <c r="AK42" s="27"/>
      <c r="AL42" s="27"/>
      <c r="AM42" s="27"/>
      <c r="AN42" s="27"/>
      <c r="AO42" s="27"/>
      <c r="AP42" s="27"/>
      <c r="AQ42" s="27"/>
      <c r="AR42" s="27"/>
      <c r="AS42" s="27"/>
      <c r="AT42" s="27"/>
      <c r="AU42" s="27"/>
      <c r="AV42" s="27"/>
      <c r="AW42" s="27"/>
      <c r="AX42" s="27"/>
      <c r="AY42" s="27"/>
      <c r="AZ42" s="27"/>
      <c r="BA42" s="27"/>
      <c r="BB42" s="27"/>
      <c r="BC42" s="27"/>
      <c r="BD42" s="27"/>
      <c r="BE42" s="27"/>
      <c r="BF42" s="27"/>
      <c r="BG42" s="27"/>
      <c r="BH42" s="27"/>
      <c r="BI42" s="27"/>
      <c r="BJ42" s="27"/>
      <c r="BK42" s="27"/>
      <c r="BL42" s="27"/>
      <c r="BM42" s="27"/>
      <c r="BN42" s="27"/>
      <c r="BO42" s="27"/>
      <c r="BP42" s="27"/>
      <c r="BQ42" s="27"/>
      <c r="BR42" s="27"/>
      <c r="BS42" s="27"/>
      <c r="BT42" s="27"/>
      <c r="BU42" s="27"/>
      <c r="BV42" s="27"/>
      <c r="BW42" s="27"/>
      <c r="BX42" s="27"/>
      <c r="BY42" s="27"/>
      <c r="BZ42" s="27"/>
      <c r="CA42" s="27"/>
      <c r="CB42" s="27"/>
      <c r="CC42" s="27"/>
      <c r="CD42" s="27"/>
      <c r="CE42" s="27"/>
      <c r="CF42" s="27"/>
      <c r="CG42" s="27"/>
      <c r="CH42" s="27"/>
      <c r="CI42" s="27"/>
      <c r="CJ42" s="27"/>
      <c r="CK42" s="27"/>
      <c r="CL42" s="27"/>
      <c r="CM42" s="27"/>
      <c r="CN42" s="27"/>
      <c r="CO42" s="27"/>
      <c r="CP42" s="27"/>
      <c r="CQ42" s="27"/>
      <c r="CR42" s="27"/>
      <c r="CS42" s="27"/>
      <c r="CT42" s="27"/>
      <c r="CU42" s="27"/>
      <c r="CV42" s="27"/>
      <c r="CW42" s="27"/>
      <c r="CX42" s="27"/>
      <c r="CY42" s="27"/>
      <c r="CZ42" s="27"/>
      <c r="DA42" s="27"/>
      <c r="DB42" s="27"/>
      <c r="DC42" s="27"/>
      <c r="DD42" s="27"/>
      <c r="DE42" s="27"/>
      <c r="DF42" s="27"/>
      <c r="DG42" s="27"/>
      <c r="DH42" s="27"/>
      <c r="DI42" s="27"/>
      <c r="DJ42" s="27"/>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27"/>
      <c r="GQ42" s="27"/>
      <c r="GR42" s="27"/>
      <c r="GS42" s="27"/>
      <c r="GT42" s="27"/>
      <c r="GU42" s="27"/>
      <c r="GV42" s="27"/>
      <c r="GW42" s="27"/>
      <c r="GX42" s="27"/>
      <c r="GY42" s="27"/>
      <c r="GZ42" s="27"/>
      <c r="HA42" s="27"/>
      <c r="HB42" s="27"/>
      <c r="HC42" s="27"/>
      <c r="HD42" s="27"/>
      <c r="HE42" s="27"/>
      <c r="HF42" s="27"/>
      <c r="HG42" s="27"/>
      <c r="HH42" s="27"/>
      <c r="HI42" s="27"/>
      <c r="HJ42" s="27"/>
      <c r="HK42" s="27"/>
      <c r="HL42" s="27"/>
      <c r="HM42" s="27"/>
      <c r="HN42" s="27"/>
      <c r="HO42" s="27"/>
      <c r="HP42" s="27"/>
      <c r="HQ42" s="27"/>
      <c r="HR42" s="27"/>
      <c r="HS42" s="27"/>
      <c r="HT42" s="27"/>
      <c r="HU42" s="27"/>
      <c r="HV42" s="27"/>
      <c r="HW42" s="27"/>
      <c r="HX42" s="27"/>
      <c r="HY42" s="27"/>
      <c r="HZ42" s="27"/>
      <c r="IA42" s="27"/>
      <c r="IB42" s="27"/>
      <c r="IC42" s="27"/>
      <c r="ID42" s="27"/>
      <c r="IE42" s="27"/>
      <c r="IF42" s="27"/>
      <c r="IG42" s="27"/>
      <c r="IH42" s="27"/>
      <c r="II42" s="27"/>
      <c r="IJ42" s="27"/>
      <c r="IK42" s="27"/>
      <c r="IL42" s="27"/>
      <c r="IM42" s="27"/>
      <c r="IN42" s="27"/>
      <c r="IO42" s="27"/>
      <c r="IP42" s="27"/>
      <c r="IQ42" s="27"/>
      <c r="IR42" s="27"/>
      <c r="IS42" s="27"/>
      <c r="IT42" s="27"/>
      <c r="IU42" s="27"/>
      <c r="IV42" s="27"/>
      <c r="IW42" s="27"/>
      <c r="IX42" s="27"/>
      <c r="IY42" s="27"/>
      <c r="IZ42" s="27"/>
      <c r="JA42" s="27"/>
      <c r="JB42" s="27"/>
      <c r="JC42" s="27"/>
      <c r="JD42" s="27"/>
      <c r="JE42" s="27"/>
      <c r="JF42" s="27"/>
      <c r="JG42" s="27"/>
      <c r="JH42" s="27"/>
      <c r="JI42" s="27"/>
      <c r="JJ42" s="27"/>
      <c r="JK42" s="27"/>
      <c r="JL42" s="27"/>
      <c r="JM42" s="27"/>
      <c r="JN42" s="27"/>
      <c r="JO42" s="27"/>
      <c r="JP42" s="27"/>
      <c r="JQ42" s="27"/>
      <c r="JR42" s="27"/>
      <c r="JS42" s="27"/>
      <c r="JT42" s="27"/>
      <c r="JU42" s="27"/>
      <c r="JV42" s="27"/>
      <c r="JW42" s="27"/>
      <c r="JX42" s="27"/>
      <c r="JY42" s="27"/>
      <c r="JZ42" s="27"/>
      <c r="KA42" s="27"/>
      <c r="KB42" s="27"/>
      <c r="KC42" s="27"/>
      <c r="KD42" s="27"/>
      <c r="KE42" s="27"/>
      <c r="KF42" s="27"/>
      <c r="KG42" s="27"/>
      <c r="KH42" s="27"/>
      <c r="KI42" s="27"/>
      <c r="KJ42" s="27"/>
      <c r="KK42" s="27"/>
      <c r="KL42" s="27"/>
      <c r="KM42" s="27"/>
      <c r="KN42" s="27"/>
      <c r="KO42" s="27"/>
      <c r="KP42" s="27"/>
      <c r="KQ42" s="27"/>
      <c r="KR42" s="27"/>
      <c r="KS42" s="27"/>
      <c r="KT42" s="27"/>
      <c r="KU42" s="27"/>
      <c r="KV42" s="27"/>
      <c r="KW42" s="27"/>
      <c r="KX42" s="27"/>
      <c r="KY42" s="27"/>
      <c r="KZ42" s="27"/>
      <c r="LA42" s="27"/>
      <c r="LB42" s="27"/>
      <c r="LC42" s="27"/>
      <c r="LD42" s="27"/>
      <c r="LE42" s="27"/>
      <c r="LF42" s="27"/>
      <c r="LG42" s="27"/>
      <c r="LH42" s="27"/>
      <c r="LI42" s="27"/>
      <c r="LJ42" s="27"/>
      <c r="LK42" s="27"/>
      <c r="LL42" s="27"/>
      <c r="LM42" s="27"/>
      <c r="LN42" s="27"/>
      <c r="LO42" s="27"/>
      <c r="LP42" s="27"/>
      <c r="LQ42" s="27"/>
      <c r="LR42" s="27"/>
      <c r="LS42" s="27"/>
      <c r="LT42" s="27"/>
      <c r="LU42" s="27"/>
      <c r="LV42" s="27"/>
      <c r="LW42" s="27"/>
      <c r="LX42" s="27"/>
      <c r="LY42" s="27"/>
      <c r="LZ42" s="27"/>
      <c r="MA42" s="27"/>
      <c r="MB42" s="27"/>
      <c r="MC42" s="27"/>
      <c r="MD42" s="27"/>
      <c r="ME42" s="27"/>
      <c r="MF42" s="27"/>
      <c r="MG42" s="27"/>
      <c r="MH42" s="27"/>
      <c r="MI42" s="27"/>
      <c r="MJ42" s="27"/>
      <c r="MK42" s="27"/>
      <c r="ML42" s="27"/>
      <c r="MM42" s="27"/>
      <c r="MN42" s="27"/>
      <c r="MO42" s="27"/>
      <c r="MP42" s="27"/>
      <c r="MQ42" s="27"/>
      <c r="MR42" s="27"/>
      <c r="MS42" s="27"/>
      <c r="MT42" s="27"/>
      <c r="MU42" s="27"/>
      <c r="MV42" s="27"/>
      <c r="MW42" s="27"/>
      <c r="MX42" s="27"/>
      <c r="MY42" s="27"/>
      <c r="MZ42" s="27"/>
      <c r="NA42" s="27"/>
      <c r="NB42" s="27"/>
      <c r="NC42" s="27"/>
      <c r="ND42" s="27"/>
      <c r="NE42" s="27"/>
      <c r="NF42" s="27"/>
      <c r="NG42" s="27"/>
      <c r="NH42" s="27"/>
      <c r="NI42" s="27"/>
      <c r="NJ42" s="27"/>
      <c r="NK42" s="27"/>
      <c r="NL42" s="27"/>
      <c r="NM42" s="27"/>
      <c r="NN42" s="27"/>
      <c r="NO42" s="27"/>
      <c r="NP42" s="27"/>
      <c r="NQ42" s="27"/>
      <c r="NR42" s="27"/>
      <c r="NS42" s="27"/>
      <c r="NT42" s="27"/>
      <c r="NU42" s="27"/>
      <c r="NV42" s="27"/>
      <c r="NW42" s="27"/>
      <c r="NX42" s="27"/>
      <c r="NY42" s="27"/>
      <c r="NZ42" s="27"/>
      <c r="OA42" s="27"/>
      <c r="OB42" s="27"/>
      <c r="OC42" s="27"/>
      <c r="OD42" s="27"/>
      <c r="OE42" s="27"/>
      <c r="OF42" s="27"/>
      <c r="OG42" s="27"/>
      <c r="OH42" s="27"/>
      <c r="OI42" s="27"/>
      <c r="OJ42" s="27"/>
      <c r="OK42" s="27"/>
      <c r="OL42" s="27"/>
      <c r="OM42" s="27"/>
      <c r="ON42" s="27"/>
      <c r="OO42" s="27"/>
      <c r="OP42" s="27"/>
      <c r="OQ42" s="27"/>
      <c r="OR42" s="27"/>
      <c r="OS42" s="27"/>
      <c r="OT42" s="27"/>
      <c r="OU42" s="27"/>
      <c r="OV42" s="27"/>
      <c r="OW42" s="27"/>
      <c r="OX42" s="27"/>
      <c r="OY42" s="27"/>
      <c r="OZ42" s="27"/>
      <c r="PA42" s="27"/>
      <c r="PB42" s="27"/>
      <c r="PC42" s="27"/>
      <c r="PD42" s="27"/>
      <c r="PE42" s="27"/>
      <c r="PF42" s="27"/>
      <c r="PG42" s="27"/>
      <c r="PH42" s="27"/>
      <c r="PI42" s="27"/>
      <c r="PJ42" s="27"/>
      <c r="PK42" s="27"/>
      <c r="PL42" s="27"/>
      <c r="PM42" s="27"/>
      <c r="PN42" s="27"/>
      <c r="PO42" s="27"/>
      <c r="PP42" s="27"/>
      <c r="PQ42" s="27"/>
      <c r="PR42" s="27"/>
      <c r="PS42" s="27"/>
      <c r="PT42" s="27"/>
      <c r="PU42" s="27"/>
      <c r="PV42" s="27"/>
      <c r="PW42" s="27"/>
      <c r="PX42" s="27"/>
      <c r="PY42" s="27"/>
      <c r="PZ42" s="27"/>
      <c r="QA42" s="27"/>
      <c r="QB42" s="27"/>
      <c r="QC42" s="27"/>
      <c r="QD42" s="27"/>
      <c r="QE42" s="27"/>
      <c r="QF42" s="27"/>
      <c r="QG42" s="27"/>
      <c r="QH42" s="27"/>
      <c r="QI42" s="27"/>
      <c r="QJ42" s="27"/>
      <c r="QK42" s="27"/>
      <c r="QL42" s="27"/>
      <c r="QM42" s="27"/>
      <c r="QN42" s="27"/>
      <c r="QO42" s="27"/>
      <c r="QP42" s="27"/>
      <c r="QQ42" s="27"/>
      <c r="QR42" s="27"/>
      <c r="QS42" s="27"/>
      <c r="QT42" s="27"/>
      <c r="QU42" s="27"/>
      <c r="QV42" s="27"/>
      <c r="QW42" s="27"/>
      <c r="QX42" s="27"/>
      <c r="QY42" s="27"/>
      <c r="QZ42" s="27"/>
      <c r="RA42" s="27"/>
      <c r="RB42" s="27"/>
      <c r="RC42" s="27"/>
      <c r="RD42" s="27"/>
      <c r="RE42" s="27"/>
      <c r="RF42" s="27"/>
      <c r="RG42" s="27"/>
      <c r="RH42" s="27"/>
      <c r="RI42" s="27"/>
      <c r="RJ42" s="27"/>
      <c r="RK42" s="27"/>
      <c r="RL42" s="27"/>
      <c r="RM42" s="27"/>
      <c r="RN42" s="27"/>
      <c r="RO42" s="27"/>
      <c r="RP42" s="27"/>
      <c r="RQ42" s="27"/>
      <c r="RR42" s="27"/>
      <c r="RS42" s="27"/>
      <c r="RT42" s="27"/>
      <c r="RU42" s="27"/>
      <c r="RV42" s="27"/>
      <c r="RW42" s="27"/>
      <c r="RX42" s="27"/>
      <c r="RY42" s="27"/>
      <c r="RZ42" s="27"/>
      <c r="SA42" s="27"/>
      <c r="SB42" s="27"/>
      <c r="SC42" s="27"/>
      <c r="SD42" s="27"/>
      <c r="SE42" s="27"/>
      <c r="SF42" s="27"/>
      <c r="SG42" s="27"/>
      <c r="SH42" s="27"/>
      <c r="SI42" s="27"/>
      <c r="SJ42" s="27"/>
      <c r="SK42" s="27"/>
      <c r="SL42" s="27"/>
      <c r="SM42" s="27"/>
      <c r="SN42" s="27"/>
      <c r="SO42" s="27"/>
      <c r="SP42" s="27"/>
      <c r="SQ42" s="27"/>
      <c r="SR42" s="27"/>
      <c r="SS42" s="27"/>
      <c r="ST42" s="27"/>
      <c r="SU42" s="27"/>
      <c r="SV42" s="27"/>
      <c r="SW42" s="27"/>
      <c r="SX42" s="27"/>
      <c r="SY42" s="27"/>
      <c r="SZ42" s="27"/>
      <c r="TA42" s="27"/>
      <c r="TB42" s="27"/>
      <c r="TC42" s="27"/>
      <c r="TD42" s="27"/>
      <c r="TE42" s="27"/>
      <c r="TF42" s="27"/>
      <c r="TG42" s="27"/>
      <c r="TH42" s="27"/>
      <c r="TI42" s="27"/>
      <c r="TJ42" s="27"/>
      <c r="TK42" s="27"/>
      <c r="TL42" s="27"/>
      <c r="TM42" s="27"/>
      <c r="TN42" s="27"/>
      <c r="TO42" s="27"/>
      <c r="TP42" s="27"/>
      <c r="TQ42" s="27"/>
      <c r="TR42" s="27"/>
      <c r="TS42" s="27"/>
      <c r="TT42" s="27"/>
      <c r="TU42" s="27"/>
      <c r="TV42" s="27"/>
      <c r="TW42" s="27"/>
      <c r="TX42" s="27"/>
      <c r="TY42" s="27"/>
      <c r="TZ42" s="27"/>
      <c r="UA42" s="27"/>
      <c r="UB42" s="27"/>
      <c r="UC42" s="27"/>
      <c r="UD42" s="27"/>
      <c r="UE42" s="27"/>
      <c r="UF42" s="27"/>
      <c r="UG42" s="27"/>
      <c r="UH42" s="27"/>
      <c r="UI42" s="27"/>
      <c r="UJ42" s="27"/>
      <c r="UK42" s="27"/>
      <c r="UL42" s="27"/>
      <c r="UM42" s="27"/>
      <c r="UN42" s="27"/>
      <c r="UO42" s="27"/>
      <c r="UP42" s="27"/>
      <c r="UQ42" s="27"/>
      <c r="UR42" s="27"/>
      <c r="US42" s="27"/>
      <c r="UT42" s="27"/>
      <c r="UU42" s="27"/>
      <c r="UV42" s="27"/>
      <c r="UW42" s="27"/>
      <c r="UX42" s="27"/>
      <c r="UY42" s="27"/>
      <c r="UZ42" s="27"/>
      <c r="VA42" s="27"/>
      <c r="VB42" s="27"/>
      <c r="VC42" s="27"/>
      <c r="VD42" s="27"/>
      <c r="VE42" s="27"/>
      <c r="VF42" s="27"/>
      <c r="VG42" s="27"/>
      <c r="VH42" s="27"/>
      <c r="VI42" s="27"/>
      <c r="VJ42" s="27"/>
      <c r="VK42" s="27"/>
      <c r="VL42" s="27"/>
      <c r="VM42" s="27"/>
      <c r="VN42" s="27"/>
      <c r="VO42" s="27"/>
      <c r="VP42" s="27"/>
      <c r="VQ42" s="27"/>
      <c r="VR42" s="27"/>
      <c r="VS42" s="27"/>
      <c r="VT42" s="27"/>
      <c r="VU42" s="27"/>
      <c r="VV42" s="27"/>
      <c r="VW42" s="27"/>
      <c r="VX42" s="27"/>
      <c r="VY42" s="27"/>
      <c r="VZ42" s="27"/>
      <c r="WA42" s="27"/>
      <c r="WB42" s="27"/>
      <c r="WC42" s="27"/>
      <c r="WD42" s="27"/>
      <c r="WE42" s="27"/>
      <c r="WF42" s="27"/>
      <c r="WG42" s="27"/>
      <c r="WH42" s="27"/>
      <c r="WI42" s="27"/>
      <c r="WJ42" s="27"/>
      <c r="WK42" s="27"/>
      <c r="WL42" s="27"/>
      <c r="WM42" s="27"/>
      <c r="WN42" s="27"/>
      <c r="WO42" s="27"/>
      <c r="WP42" s="27"/>
      <c r="WQ42" s="27"/>
      <c r="WR42" s="27"/>
      <c r="WS42" s="27"/>
      <c r="WT42" s="27"/>
      <c r="WU42" s="27"/>
      <c r="WV42" s="27"/>
      <c r="WW42" s="27"/>
      <c r="WX42" s="27"/>
      <c r="WY42" s="27"/>
      <c r="WZ42" s="27"/>
      <c r="XA42" s="27"/>
      <c r="XB42" s="27"/>
      <c r="XC42" s="27"/>
      <c r="XD42" s="27"/>
      <c r="XE42" s="27"/>
      <c r="XF42" s="27"/>
      <c r="XG42" s="27"/>
      <c r="XH42" s="27"/>
      <c r="XI42" s="27"/>
      <c r="XJ42" s="27"/>
      <c r="XK42" s="27"/>
      <c r="XL42" s="27"/>
      <c r="XM42" s="27"/>
      <c r="XN42" s="27"/>
      <c r="XO42" s="27"/>
      <c r="XP42" s="27"/>
      <c r="XQ42" s="27"/>
      <c r="XR42" s="27"/>
      <c r="XS42" s="27"/>
      <c r="XT42" s="27"/>
      <c r="XU42" s="27"/>
      <c r="XV42" s="27"/>
      <c r="XW42" s="27"/>
      <c r="XX42" s="27"/>
      <c r="XY42" s="27"/>
      <c r="XZ42" s="27"/>
      <c r="YA42" s="27"/>
      <c r="YB42" s="27"/>
      <c r="YC42" s="27"/>
      <c r="YD42" s="27"/>
      <c r="YE42" s="27"/>
      <c r="YF42" s="27"/>
      <c r="YG42" s="27"/>
      <c r="YH42" s="27"/>
      <c r="YI42" s="27"/>
      <c r="YJ42" s="27"/>
      <c r="YK42" s="27"/>
      <c r="YL42" s="27"/>
      <c r="YM42" s="27"/>
      <c r="YN42" s="27"/>
      <c r="YO42" s="27"/>
      <c r="YP42" s="27"/>
      <c r="YQ42" s="27"/>
      <c r="YR42" s="27"/>
      <c r="YS42" s="27"/>
      <c r="YT42" s="27"/>
      <c r="YU42" s="27"/>
      <c r="YV42" s="27"/>
      <c r="YW42" s="27"/>
      <c r="YX42" s="27"/>
      <c r="YY42" s="27"/>
      <c r="YZ42" s="27"/>
      <c r="ZA42" s="27"/>
      <c r="ZB42" s="27"/>
      <c r="ZC42" s="27"/>
      <c r="ZD42" s="27"/>
      <c r="ZE42" s="27"/>
      <c r="ZF42" s="27"/>
      <c r="ZG42" s="27"/>
      <c r="ZH42" s="27"/>
      <c r="ZI42" s="27"/>
      <c r="ZJ42" s="27"/>
      <c r="ZK42" s="27"/>
      <c r="ZL42" s="27"/>
      <c r="ZM42" s="27"/>
      <c r="ZN42" s="27"/>
      <c r="ZO42" s="27"/>
      <c r="ZP42" s="27"/>
      <c r="ZQ42" s="27"/>
      <c r="ZR42" s="27"/>
      <c r="ZS42" s="27"/>
      <c r="ZT42" s="27"/>
      <c r="ZU42" s="27"/>
      <c r="ZV42" s="27"/>
      <c r="ZW42" s="27"/>
      <c r="ZX42" s="27"/>
      <c r="ZY42" s="27"/>
      <c r="ZZ42" s="27"/>
      <c r="AAA42" s="27"/>
      <c r="AAB42" s="27"/>
      <c r="AAC42" s="27"/>
      <c r="AAD42" s="27"/>
      <c r="AAE42" s="27"/>
      <c r="AAF42" s="27"/>
      <c r="AAG42" s="27"/>
      <c r="AAH42" s="27"/>
      <c r="AAI42" s="27"/>
      <c r="AAJ42" s="27"/>
      <c r="AAK42" s="27"/>
      <c r="AAL42" s="27"/>
      <c r="AAM42" s="27"/>
      <c r="AAN42" s="27"/>
      <c r="AAO42" s="27"/>
      <c r="AAP42" s="27"/>
      <c r="AAQ42" s="27"/>
      <c r="AAR42" s="27"/>
      <c r="AAS42" s="27"/>
      <c r="AAT42" s="27"/>
      <c r="AAU42" s="27"/>
      <c r="AAV42" s="27"/>
      <c r="AAW42" s="27"/>
      <c r="AAX42" s="27"/>
      <c r="AAY42" s="27"/>
      <c r="AAZ42" s="27"/>
      <c r="ABA42" s="27"/>
      <c r="ABB42" s="27"/>
      <c r="ABC42" s="27"/>
      <c r="ABD42" s="27"/>
      <c r="ABE42" s="27"/>
      <c r="ABF42" s="27"/>
      <c r="ABG42" s="27"/>
      <c r="ABH42" s="27"/>
      <c r="ABI42" s="27"/>
      <c r="ABJ42" s="27"/>
      <c r="ABK42" s="27"/>
      <c r="ABL42" s="27"/>
      <c r="ABM42" s="27"/>
      <c r="ABN42" s="27"/>
      <c r="ABO42" s="27"/>
      <c r="ABP42" s="27"/>
      <c r="ABQ42" s="27"/>
      <c r="ABR42" s="27"/>
      <c r="ABS42" s="27"/>
      <c r="ABT42" s="27"/>
      <c r="ABU42" s="27"/>
      <c r="ABV42" s="27"/>
      <c r="ABW42" s="27"/>
      <c r="ABX42" s="27"/>
      <c r="ABY42" s="27"/>
      <c r="ABZ42" s="27"/>
      <c r="ACA42" s="27"/>
      <c r="ACB42" s="27"/>
      <c r="ACC42" s="27"/>
      <c r="ACD42" s="27"/>
      <c r="ACE42" s="27"/>
      <c r="ACF42" s="27"/>
      <c r="ACG42" s="27"/>
      <c r="ACH42" s="27"/>
      <c r="ACI42" s="27"/>
      <c r="ACJ42" s="27"/>
      <c r="ACK42" s="27"/>
      <c r="ACL42" s="27"/>
      <c r="ACM42" s="27"/>
      <c r="ACN42" s="27"/>
      <c r="ACO42" s="27"/>
      <c r="ACP42" s="27"/>
      <c r="ACQ42" s="27"/>
      <c r="ACR42" s="27"/>
      <c r="ACS42" s="27"/>
      <c r="ACT42" s="27"/>
      <c r="ACU42" s="27"/>
      <c r="ACV42" s="27"/>
      <c r="ACW42" s="27"/>
      <c r="ACX42" s="27"/>
      <c r="ACY42" s="27"/>
      <c r="ACZ42" s="27"/>
      <c r="ADA42" s="27"/>
      <c r="ADB42" s="27"/>
      <c r="ADC42" s="27"/>
      <c r="ADD42" s="27"/>
      <c r="ADE42" s="27"/>
      <c r="ADF42" s="27"/>
      <c r="ADG42" s="27"/>
      <c r="ADH42" s="27"/>
      <c r="ADI42" s="27"/>
      <c r="ADJ42" s="27"/>
      <c r="ADK42" s="27"/>
      <c r="ADL42" s="27"/>
      <c r="ADM42" s="27"/>
      <c r="ADN42" s="27"/>
      <c r="ADO42" s="27"/>
      <c r="ADP42" s="27"/>
      <c r="ADQ42" s="27"/>
      <c r="ADR42" s="27"/>
      <c r="ADS42" s="27"/>
      <c r="ADT42" s="27"/>
      <c r="ADU42" s="27"/>
      <c r="ADV42" s="27"/>
      <c r="ADW42" s="27"/>
      <c r="ADX42" s="27"/>
      <c r="ADY42" s="27"/>
      <c r="ADZ42" s="27"/>
      <c r="AEA42" s="27"/>
      <c r="AEB42" s="27"/>
      <c r="AEC42" s="27"/>
      <c r="AED42" s="27"/>
      <c r="AEE42" s="27"/>
      <c r="AEF42" s="27"/>
      <c r="AEG42" s="27"/>
      <c r="AEH42" s="27"/>
      <c r="AEI42" s="27"/>
      <c r="AEJ42" s="27"/>
      <c r="AEK42" s="27"/>
      <c r="AEL42" s="27"/>
      <c r="AEM42" s="27"/>
      <c r="AEN42" s="27"/>
      <c r="AEO42" s="27"/>
      <c r="AEP42" s="27"/>
      <c r="AEQ42" s="27"/>
      <c r="AER42" s="27"/>
      <c r="AES42" s="27"/>
      <c r="AET42" s="27"/>
      <c r="AEU42" s="27"/>
      <c r="AEV42" s="27"/>
      <c r="AEW42" s="27"/>
      <c r="AEX42" s="27"/>
      <c r="AEY42" s="27"/>
      <c r="AEZ42" s="27"/>
      <c r="AFA42" s="27"/>
      <c r="AFB42" s="27"/>
      <c r="AFC42" s="27"/>
      <c r="AFD42" s="27"/>
      <c r="AFE42" s="27"/>
      <c r="AFF42" s="27"/>
      <c r="AFG42" s="27"/>
      <c r="AFH42" s="27"/>
      <c r="AFI42" s="27"/>
      <c r="AFJ42" s="27"/>
      <c r="AFK42" s="27"/>
      <c r="AFL42" s="27"/>
      <c r="AFM42" s="27"/>
      <c r="AFN42" s="27"/>
      <c r="AFO42" s="27"/>
      <c r="AFP42" s="27"/>
      <c r="AFQ42" s="27"/>
      <c r="AFR42" s="27"/>
      <c r="AFS42" s="27"/>
      <c r="AFT42" s="27"/>
      <c r="AFU42" s="27"/>
      <c r="AFV42" s="27"/>
      <c r="AFW42" s="27"/>
      <c r="AFX42" s="27"/>
      <c r="AFY42" s="27"/>
      <c r="AFZ42" s="27"/>
      <c r="AGA42" s="27"/>
      <c r="AGB42" s="27"/>
      <c r="AGC42" s="27"/>
      <c r="AGD42" s="27"/>
      <c r="AGE42" s="27"/>
      <c r="AGF42" s="27"/>
      <c r="AGG42" s="27"/>
      <c r="AGH42" s="27"/>
      <c r="AGI42" s="27"/>
      <c r="AGJ42" s="27"/>
      <c r="AGK42" s="27"/>
      <c r="AGL42" s="27"/>
      <c r="AGM42" s="27"/>
      <c r="AGN42" s="27"/>
      <c r="AGO42" s="27"/>
      <c r="AGP42" s="27"/>
      <c r="AGQ42" s="27"/>
      <c r="AGR42" s="27"/>
      <c r="AGS42" s="27"/>
      <c r="AGT42" s="27"/>
      <c r="AGU42" s="27"/>
      <c r="AGV42" s="27"/>
      <c r="AGW42" s="27"/>
      <c r="AGX42" s="27"/>
      <c r="AGY42" s="27"/>
      <c r="AGZ42" s="27"/>
      <c r="AHA42" s="27"/>
      <c r="AHB42" s="27"/>
      <c r="AHC42" s="27"/>
      <c r="AHD42" s="27"/>
      <c r="AHE42" s="27"/>
      <c r="AHF42" s="27"/>
      <c r="AHG42" s="27"/>
      <c r="AHH42" s="27"/>
      <c r="AHI42" s="27"/>
      <c r="AHJ42" s="27"/>
      <c r="AHK42" s="27"/>
      <c r="AHL42" s="27"/>
      <c r="AHM42" s="27"/>
      <c r="AHN42" s="27"/>
      <c r="AHO42" s="27"/>
      <c r="AHP42" s="27"/>
      <c r="AHQ42" s="27"/>
      <c r="AHR42" s="27"/>
      <c r="AHS42" s="27"/>
      <c r="AHT42" s="27"/>
      <c r="AHU42" s="27"/>
      <c r="AHV42" s="27"/>
      <c r="AHW42" s="27"/>
      <c r="AHX42" s="27"/>
      <c r="AHY42" s="27"/>
      <c r="AHZ42" s="27"/>
      <c r="AIA42" s="27"/>
      <c r="AIB42" s="27"/>
      <c r="AIC42" s="27"/>
      <c r="AID42" s="27"/>
      <c r="AIE42" s="27"/>
      <c r="AIF42" s="27"/>
      <c r="AIG42" s="27"/>
      <c r="AIH42" s="27"/>
      <c r="AII42" s="27"/>
      <c r="AIJ42" s="27"/>
      <c r="AIK42" s="27"/>
      <c r="AIL42" s="27"/>
      <c r="AIM42" s="27"/>
      <c r="AIN42" s="27"/>
      <c r="AIO42" s="27"/>
      <c r="AIP42" s="27"/>
      <c r="AIQ42" s="27"/>
      <c r="AIR42" s="27"/>
      <c r="AIS42" s="27"/>
      <c r="AIT42" s="27"/>
      <c r="AIU42" s="27"/>
      <c r="AIV42" s="27"/>
      <c r="AIW42" s="27"/>
      <c r="AIX42" s="27"/>
      <c r="AIY42" s="27"/>
      <c r="AIZ42" s="27"/>
      <c r="AJA42" s="27"/>
      <c r="AJB42" s="27"/>
      <c r="AJC42" s="27"/>
      <c r="AJD42" s="27"/>
      <c r="AJE42" s="27"/>
      <c r="AJF42" s="27"/>
      <c r="AJG42" s="27"/>
      <c r="AJH42" s="27"/>
      <c r="AJI42" s="27"/>
      <c r="AJJ42" s="27"/>
      <c r="AJK42" s="27"/>
      <c r="AJL42" s="27"/>
      <c r="AJM42" s="27"/>
      <c r="AJN42" s="27"/>
      <c r="AJO42" s="27"/>
      <c r="AJP42" s="27"/>
      <c r="AJQ42" s="27"/>
      <c r="AJR42" s="27"/>
      <c r="AJS42" s="27"/>
      <c r="AJT42" s="27"/>
      <c r="AJU42" s="27"/>
      <c r="AJV42" s="27"/>
      <c r="AJW42" s="27"/>
      <c r="AJX42" s="27"/>
      <c r="AJY42" s="27"/>
      <c r="AJZ42" s="27"/>
      <c r="AKA42" s="27"/>
      <c r="AKB42" s="27"/>
      <c r="AKC42" s="27"/>
      <c r="AKD42" s="27"/>
      <c r="AKE42" s="27"/>
      <c r="AKF42" s="27"/>
      <c r="AKG42" s="27"/>
      <c r="AKH42" s="27"/>
      <c r="AKI42" s="27"/>
      <c r="AKJ42" s="27"/>
      <c r="AKK42" s="27"/>
      <c r="AKL42" s="27"/>
      <c r="AKM42" s="27"/>
      <c r="AKN42" s="27"/>
      <c r="AKO42" s="27"/>
      <c r="AKP42" s="27"/>
      <c r="AKQ42" s="27"/>
      <c r="AKR42" s="27"/>
      <c r="AKS42" s="27"/>
      <c r="AKT42" s="27"/>
      <c r="AKU42" s="27"/>
      <c r="AKV42" s="27"/>
      <c r="AKW42" s="27"/>
      <c r="AKX42" s="27"/>
      <c r="AKY42" s="27"/>
      <c r="AKZ42" s="27"/>
      <c r="ALA42" s="27"/>
      <c r="ALB42" s="27"/>
      <c r="ALC42" s="27"/>
      <c r="ALD42" s="27"/>
      <c r="ALE42" s="27"/>
      <c r="ALF42" s="27"/>
      <c r="ALG42" s="27"/>
      <c r="ALH42" s="27"/>
      <c r="ALI42" s="27"/>
      <c r="ALJ42" s="27"/>
      <c r="ALK42" s="27"/>
      <c r="ALL42" s="27"/>
      <c r="ALM42" s="27"/>
      <c r="ALN42" s="27"/>
      <c r="ALO42" s="27"/>
      <c r="ALP42" s="27"/>
      <c r="ALQ42" s="27"/>
      <c r="ALR42" s="27"/>
      <c r="ALS42" s="27"/>
      <c r="ALT42" s="27"/>
      <c r="ALU42" s="27"/>
      <c r="ALV42" s="27"/>
      <c r="ALW42" s="27"/>
      <c r="ALX42" s="27"/>
      <c r="ALY42" s="27"/>
      <c r="ALZ42" s="27"/>
      <c r="AMA42" s="27"/>
      <c r="AMB42" s="27"/>
      <c r="AMC42" s="27"/>
      <c r="AMD42" s="27"/>
      <c r="AME42" s="27"/>
      <c r="AMF42" s="27"/>
      <c r="AMG42" s="27"/>
      <c r="AMH42" s="27"/>
      <c r="AMI42" s="27"/>
      <c r="AMJ42" s="27"/>
      <c r="AMK42" s="27"/>
      <c r="AML42" s="27"/>
      <c r="AMM42" s="27"/>
      <c r="AMN42" s="27"/>
      <c r="AMO42" s="27"/>
      <c r="AMP42" s="27"/>
      <c r="AMQ42" s="27"/>
      <c r="AMR42" s="27"/>
      <c r="AMS42" s="27"/>
      <c r="AMT42" s="27"/>
      <c r="AMU42" s="27"/>
      <c r="AMV42" s="27"/>
      <c r="AMW42" s="27"/>
      <c r="AMX42" s="27"/>
      <c r="AMY42" s="27"/>
      <c r="AMZ42" s="27"/>
      <c r="ANA42" s="27"/>
      <c r="ANB42" s="27"/>
      <c r="ANC42" s="27"/>
      <c r="AND42" s="27"/>
      <c r="ANE42" s="27"/>
      <c r="ANF42" s="27"/>
      <c r="ANG42" s="27"/>
      <c r="ANH42" s="27"/>
      <c r="ANI42" s="27"/>
      <c r="ANJ42" s="27"/>
      <c r="ANK42" s="27"/>
      <c r="ANL42" s="27"/>
      <c r="ANM42" s="27"/>
      <c r="ANN42" s="27"/>
      <c r="ANO42" s="27"/>
      <c r="ANP42" s="27"/>
      <c r="ANQ42" s="27"/>
      <c r="ANR42" s="27"/>
      <c r="ANS42" s="27"/>
      <c r="ANT42" s="27"/>
      <c r="ANU42" s="27"/>
      <c r="ANV42" s="27"/>
      <c r="ANW42" s="27"/>
      <c r="ANX42" s="27"/>
      <c r="ANY42" s="27"/>
      <c r="ANZ42" s="27"/>
      <c r="AOA42" s="27"/>
      <c r="AOB42" s="27"/>
      <c r="AOC42" s="27"/>
      <c r="AOD42" s="27"/>
      <c r="AOE42" s="27"/>
      <c r="AOF42" s="27"/>
      <c r="AOG42" s="27"/>
      <c r="AOH42" s="27"/>
      <c r="AOI42" s="27"/>
      <c r="AOJ42" s="27"/>
      <c r="AOK42" s="27"/>
      <c r="AOL42" s="27"/>
      <c r="AOM42" s="27"/>
      <c r="AON42" s="27"/>
      <c r="AOO42" s="27"/>
      <c r="AOP42" s="27"/>
      <c r="AOQ42" s="27"/>
      <c r="AOR42" s="27"/>
      <c r="AOS42" s="27"/>
      <c r="AOT42" s="27"/>
      <c r="AOU42" s="27"/>
      <c r="AOV42" s="27"/>
      <c r="AOW42" s="27"/>
      <c r="AOX42" s="27"/>
      <c r="AOY42" s="27"/>
      <c r="AOZ42" s="27"/>
      <c r="APA42" s="27"/>
      <c r="APB42" s="27"/>
      <c r="APC42" s="27"/>
      <c r="APD42" s="27"/>
      <c r="APE42" s="27"/>
      <c r="APF42" s="27"/>
      <c r="APG42" s="27"/>
      <c r="APH42" s="27"/>
      <c r="API42" s="27"/>
      <c r="APJ42" s="27"/>
      <c r="APK42" s="27"/>
      <c r="APL42" s="27"/>
      <c r="APM42" s="27"/>
      <c r="APN42" s="27"/>
      <c r="APO42" s="27"/>
      <c r="APP42" s="27"/>
      <c r="APQ42" s="27"/>
      <c r="APR42" s="27"/>
      <c r="APS42" s="27"/>
      <c r="APT42" s="27"/>
      <c r="APU42" s="27"/>
      <c r="APV42" s="27"/>
      <c r="APW42" s="27"/>
      <c r="APX42" s="27"/>
      <c r="APY42" s="27"/>
      <c r="APZ42" s="27"/>
      <c r="AQA42" s="27"/>
      <c r="AQB42" s="27"/>
      <c r="AQC42" s="27"/>
      <c r="AQD42" s="27"/>
      <c r="AQE42" s="27"/>
      <c r="AQF42" s="27"/>
      <c r="AQG42" s="27"/>
      <c r="AQH42" s="27"/>
      <c r="AQI42" s="27"/>
      <c r="AQJ42" s="27"/>
      <c r="AQK42" s="27"/>
      <c r="AQL42" s="27"/>
      <c r="AQM42" s="27"/>
      <c r="AQN42" s="27"/>
      <c r="AQO42" s="27"/>
      <c r="AQP42" s="27"/>
      <c r="AQQ42" s="27"/>
      <c r="AQR42" s="27"/>
      <c r="AQS42" s="27"/>
      <c r="AQT42" s="27"/>
      <c r="AQU42" s="27"/>
      <c r="AQV42" s="27"/>
      <c r="AQW42" s="27"/>
      <c r="AQX42" s="27"/>
      <c r="AQY42" s="27"/>
      <c r="AQZ42" s="27"/>
      <c r="ARA42" s="27"/>
      <c r="ARB42" s="27"/>
      <c r="ARC42" s="27"/>
      <c r="ARD42" s="27"/>
      <c r="ARE42" s="27"/>
      <c r="ARF42" s="27"/>
      <c r="ARG42" s="27"/>
      <c r="ARH42" s="27"/>
      <c r="ARI42" s="27"/>
      <c r="ARJ42" s="27"/>
      <c r="ARK42" s="27"/>
      <c r="ARL42" s="27"/>
      <c r="ARM42" s="27"/>
      <c r="ARN42" s="27"/>
      <c r="ARO42" s="27"/>
      <c r="ARP42" s="27"/>
      <c r="ARQ42" s="27"/>
      <c r="ARR42" s="27"/>
      <c r="ARS42" s="27"/>
      <c r="ART42" s="27"/>
      <c r="ARU42" s="27"/>
      <c r="ARV42" s="27"/>
      <c r="ARW42" s="27"/>
      <c r="ARX42" s="27"/>
      <c r="ARY42" s="27"/>
      <c r="ARZ42" s="27"/>
      <c r="ASA42" s="27"/>
      <c r="ASB42" s="27"/>
      <c r="ASC42" s="27"/>
      <c r="ASD42" s="27"/>
      <c r="ASE42" s="27"/>
      <c r="ASF42" s="27"/>
      <c r="ASG42" s="27"/>
      <c r="ASH42" s="27"/>
      <c r="ASI42" s="27"/>
      <c r="ASJ42" s="27"/>
      <c r="ASK42" s="27"/>
      <c r="ASL42" s="27"/>
      <c r="ASM42" s="27"/>
      <c r="ASN42" s="27"/>
      <c r="ASO42" s="27"/>
      <c r="ASP42" s="27"/>
      <c r="ASQ42" s="27"/>
      <c r="ASR42" s="27"/>
      <c r="ASS42" s="27"/>
      <c r="AST42" s="27"/>
      <c r="ASU42" s="27"/>
      <c r="ASV42" s="27"/>
      <c r="ASW42" s="27"/>
      <c r="ASX42" s="27"/>
      <c r="ASY42" s="27"/>
      <c r="ASZ42" s="27"/>
      <c r="ATA42" s="27"/>
      <c r="ATB42" s="27"/>
      <c r="ATC42" s="27"/>
      <c r="ATD42" s="27"/>
      <c r="ATE42" s="27"/>
      <c r="ATF42" s="27"/>
      <c r="ATG42" s="27"/>
      <c r="ATH42" s="27"/>
      <c r="ATI42" s="27"/>
      <c r="ATJ42" s="27"/>
      <c r="ATK42" s="27"/>
      <c r="ATL42" s="27"/>
      <c r="ATM42" s="27"/>
      <c r="ATN42" s="27"/>
      <c r="ATO42" s="27"/>
      <c r="ATP42" s="27"/>
      <c r="ATQ42" s="27"/>
      <c r="ATR42" s="27"/>
      <c r="ATS42" s="27"/>
      <c r="ATT42" s="27"/>
      <c r="ATU42" s="27"/>
      <c r="ATV42" s="27"/>
      <c r="ATW42" s="27"/>
      <c r="ATX42" s="27"/>
      <c r="ATY42" s="27"/>
      <c r="ATZ42" s="27"/>
      <c r="AUA42" s="27"/>
      <c r="AUB42" s="27"/>
      <c r="AUC42" s="27"/>
      <c r="AUD42" s="27"/>
      <c r="AUE42" s="27"/>
      <c r="AUF42" s="27"/>
      <c r="AUG42" s="27"/>
      <c r="AUH42" s="27"/>
      <c r="AUI42" s="27"/>
      <c r="AUJ42" s="27"/>
      <c r="AUK42" s="27"/>
      <c r="AUL42" s="27"/>
      <c r="AUM42" s="27"/>
      <c r="AUN42" s="27"/>
      <c r="AUO42" s="27"/>
      <c r="AUP42" s="27"/>
      <c r="AUQ42" s="27"/>
      <c r="AUR42" s="27"/>
      <c r="AUS42" s="27"/>
      <c r="AUT42" s="27"/>
      <c r="AUU42" s="27"/>
      <c r="AUV42" s="27"/>
      <c r="AUW42" s="27"/>
      <c r="AUX42" s="27"/>
      <c r="AUY42" s="27"/>
      <c r="AUZ42" s="27"/>
      <c r="AVA42" s="27"/>
      <c r="AVB42" s="27"/>
      <c r="AVC42" s="27"/>
      <c r="AVD42" s="27"/>
      <c r="AVE42" s="27"/>
      <c r="AVF42" s="27"/>
      <c r="AVG42" s="27"/>
      <c r="AVH42" s="27"/>
      <c r="AVI42" s="27"/>
      <c r="AVJ42" s="27"/>
      <c r="AVK42" s="27"/>
      <c r="AVL42" s="27"/>
      <c r="AVM42" s="27"/>
      <c r="AVN42" s="27"/>
      <c r="AVO42" s="27"/>
      <c r="AVP42" s="27"/>
      <c r="AVQ42" s="27"/>
      <c r="AVR42" s="27"/>
      <c r="AVS42" s="27"/>
      <c r="AVT42" s="27"/>
      <c r="AVU42" s="27"/>
      <c r="AVV42" s="27"/>
      <c r="AVW42" s="27"/>
      <c r="AVX42" s="27"/>
      <c r="AVY42" s="27"/>
      <c r="AVZ42" s="27"/>
      <c r="AWA42" s="27"/>
      <c r="AWB42" s="27"/>
      <c r="AWC42" s="27"/>
      <c r="AWD42" s="27"/>
      <c r="AWE42" s="27"/>
      <c r="AWF42" s="27"/>
      <c r="AWG42" s="27"/>
      <c r="AWH42" s="27"/>
      <c r="AWI42" s="27"/>
      <c r="AWJ42" s="27"/>
      <c r="AWK42" s="27"/>
      <c r="AWL42" s="27"/>
      <c r="AWM42" s="27"/>
      <c r="AWN42" s="27"/>
      <c r="AWO42" s="27"/>
      <c r="AWP42" s="27"/>
      <c r="AWQ42" s="27"/>
      <c r="AWR42" s="27"/>
      <c r="AWS42" s="27"/>
      <c r="AWT42" s="27"/>
      <c r="AWU42" s="27"/>
      <c r="AWV42" s="27"/>
      <c r="AWW42" s="27"/>
      <c r="AWX42" s="27"/>
      <c r="AWY42" s="27"/>
      <c r="AWZ42" s="27"/>
      <c r="AXA42" s="27"/>
      <c r="AXB42" s="27"/>
      <c r="AXC42" s="27"/>
      <c r="AXD42" s="27"/>
      <c r="AXE42" s="27"/>
      <c r="AXF42" s="27"/>
      <c r="AXG42" s="27"/>
      <c r="AXH42" s="27"/>
      <c r="AXI42" s="27"/>
      <c r="AXJ42" s="27"/>
      <c r="AXK42" s="27"/>
      <c r="AXL42" s="27"/>
      <c r="AXM42" s="27"/>
      <c r="AXN42" s="27"/>
      <c r="AXO42" s="27"/>
      <c r="AXP42" s="27"/>
      <c r="AXQ42" s="27"/>
      <c r="AXR42" s="27"/>
      <c r="AXS42" s="27"/>
      <c r="AXT42" s="27"/>
      <c r="AXU42" s="27"/>
      <c r="AXV42" s="27"/>
      <c r="AXW42" s="27"/>
      <c r="AXX42" s="27"/>
      <c r="AXY42" s="27"/>
      <c r="AXZ42" s="27"/>
      <c r="AYA42" s="27"/>
      <c r="AYB42" s="27"/>
      <c r="AYC42" s="27"/>
      <c r="AYD42" s="27"/>
      <c r="AYE42" s="27"/>
      <c r="AYF42" s="27"/>
      <c r="AYG42" s="27"/>
      <c r="AYH42" s="27"/>
      <c r="AYI42" s="27"/>
      <c r="AYJ42" s="27"/>
      <c r="AYK42" s="27"/>
      <c r="AYL42" s="27"/>
      <c r="AYM42" s="27"/>
      <c r="AYN42" s="27"/>
      <c r="AYO42" s="27"/>
      <c r="AYP42" s="27"/>
      <c r="AYQ42" s="27"/>
      <c r="AYR42" s="27"/>
      <c r="AYS42" s="27"/>
      <c r="AYT42" s="27"/>
      <c r="AYU42" s="27"/>
      <c r="AYV42" s="27"/>
      <c r="AYW42" s="27"/>
      <c r="AYX42" s="27"/>
      <c r="AYY42" s="27"/>
      <c r="AYZ42" s="27"/>
      <c r="AZA42" s="27"/>
      <c r="AZB42" s="27"/>
      <c r="AZC42" s="27"/>
      <c r="AZD42" s="27"/>
      <c r="AZE42" s="27"/>
      <c r="AZF42" s="27"/>
      <c r="AZG42" s="27"/>
      <c r="AZH42" s="27"/>
      <c r="AZI42" s="27"/>
      <c r="AZJ42" s="27"/>
      <c r="AZK42" s="27"/>
      <c r="AZL42" s="27"/>
      <c r="AZM42" s="27"/>
      <c r="AZN42" s="27"/>
      <c r="AZO42" s="27"/>
      <c r="AZP42" s="27"/>
      <c r="AZQ42" s="27"/>
      <c r="AZR42" s="27"/>
      <c r="AZS42" s="27"/>
      <c r="AZT42" s="27"/>
      <c r="AZU42" s="27"/>
      <c r="AZV42" s="27"/>
      <c r="AZW42" s="27"/>
      <c r="AZX42" s="27"/>
      <c r="AZY42" s="27"/>
      <c r="AZZ42" s="27"/>
      <c r="BAA42" s="27"/>
      <c r="BAB42" s="27"/>
      <c r="BAC42" s="27"/>
      <c r="BAD42" s="27"/>
      <c r="BAE42" s="27"/>
      <c r="BAF42" s="27"/>
      <c r="BAG42" s="27"/>
      <c r="BAH42" s="27"/>
      <c r="BAI42" s="27"/>
      <c r="BAJ42" s="27"/>
      <c r="BAK42" s="27"/>
      <c r="BAL42" s="27"/>
      <c r="BAM42" s="27"/>
      <c r="BAN42" s="27"/>
      <c r="BAO42" s="27"/>
      <c r="BAP42" s="27"/>
      <c r="BAQ42" s="27"/>
      <c r="BAR42" s="27"/>
      <c r="BAS42" s="27"/>
      <c r="BAT42" s="27"/>
      <c r="BAU42" s="27"/>
      <c r="BAV42" s="27"/>
      <c r="BAW42" s="27"/>
      <c r="BAX42" s="27"/>
      <c r="BAY42" s="27"/>
      <c r="BAZ42" s="27"/>
      <c r="BBA42" s="27"/>
      <c r="BBB42" s="27"/>
      <c r="BBC42" s="27"/>
      <c r="BBD42" s="27"/>
      <c r="BBE42" s="27"/>
      <c r="BBF42" s="27"/>
      <c r="BBG42" s="27"/>
      <c r="BBH42" s="27"/>
      <c r="BBI42" s="27"/>
      <c r="BBJ42" s="27"/>
      <c r="BBK42" s="27"/>
      <c r="BBL42" s="27"/>
      <c r="BBM42" s="27"/>
      <c r="BBN42" s="27"/>
      <c r="BBO42" s="27"/>
      <c r="BBP42" s="27"/>
      <c r="BBQ42" s="27"/>
      <c r="BBR42" s="27"/>
      <c r="BBS42" s="27"/>
      <c r="BBT42" s="27"/>
      <c r="BBU42" s="27"/>
      <c r="BBV42" s="27"/>
      <c r="BBW42" s="27"/>
      <c r="BBX42" s="27"/>
      <c r="BBY42" s="27"/>
      <c r="BBZ42" s="27"/>
      <c r="BCA42" s="27"/>
      <c r="BCB42" s="27"/>
      <c r="BCC42" s="27"/>
      <c r="BCD42" s="27"/>
      <c r="BCE42" s="27"/>
      <c r="BCF42" s="27"/>
      <c r="BCG42" s="27"/>
      <c r="BCH42" s="27"/>
      <c r="BCI42" s="27"/>
      <c r="BCJ42" s="27"/>
      <c r="BCK42" s="27"/>
      <c r="BCL42" s="27"/>
      <c r="BCM42" s="27"/>
      <c r="BCN42" s="27"/>
      <c r="BCO42" s="27"/>
      <c r="BCP42" s="27"/>
      <c r="BCQ42" s="27"/>
      <c r="BCR42" s="27"/>
      <c r="BCS42" s="27"/>
      <c r="BCT42" s="27"/>
      <c r="BCU42" s="27"/>
      <c r="BCV42" s="27"/>
      <c r="BCW42" s="27"/>
      <c r="BCX42" s="27"/>
      <c r="BCY42" s="27"/>
      <c r="BCZ42" s="27"/>
      <c r="BDA42" s="27"/>
      <c r="BDB42" s="27"/>
      <c r="BDC42" s="27"/>
      <c r="BDD42" s="27"/>
      <c r="BDE42" s="27"/>
      <c r="BDF42" s="27"/>
      <c r="BDG42" s="27"/>
      <c r="BDH42" s="27"/>
      <c r="BDI42" s="27"/>
      <c r="BDJ42" s="27"/>
      <c r="BDK42" s="27"/>
      <c r="BDL42" s="27"/>
      <c r="BDM42" s="27"/>
      <c r="BDN42" s="27"/>
      <c r="BDO42" s="27"/>
      <c r="BDP42" s="27"/>
      <c r="BDQ42" s="27"/>
      <c r="BDR42" s="27"/>
      <c r="BDS42" s="27"/>
      <c r="BDT42" s="27"/>
      <c r="BDU42" s="27"/>
      <c r="BDV42" s="27"/>
      <c r="BDW42" s="27"/>
      <c r="BDX42" s="27"/>
      <c r="BDY42" s="27"/>
      <c r="BDZ42" s="27"/>
      <c r="BEA42" s="27"/>
      <c r="BEB42" s="27"/>
      <c r="BEC42" s="27"/>
      <c r="BED42" s="27"/>
      <c r="BEE42" s="27"/>
      <c r="BEF42" s="27"/>
      <c r="BEG42" s="27"/>
      <c r="BEH42" s="27"/>
      <c r="BEI42" s="27"/>
      <c r="BEJ42" s="27"/>
      <c r="BEK42" s="27"/>
      <c r="BEL42" s="27"/>
      <c r="BEM42" s="27"/>
      <c r="BEN42" s="27"/>
      <c r="BEO42" s="27"/>
      <c r="BEP42" s="27"/>
      <c r="BEQ42" s="27"/>
      <c r="BER42" s="27"/>
      <c r="BES42" s="27"/>
      <c r="BET42" s="27"/>
      <c r="BEU42" s="27"/>
      <c r="BEV42" s="27"/>
      <c r="BEW42" s="27"/>
      <c r="BEX42" s="27"/>
      <c r="BEY42" s="27"/>
      <c r="BEZ42" s="27"/>
      <c r="BFA42" s="27"/>
      <c r="BFB42" s="27"/>
      <c r="BFC42" s="27"/>
      <c r="BFD42" s="27"/>
      <c r="BFE42" s="27"/>
      <c r="BFF42" s="27"/>
      <c r="BFG42" s="27"/>
      <c r="BFH42" s="27"/>
      <c r="BFI42" s="27"/>
      <c r="BFJ42" s="27"/>
      <c r="BFK42" s="27"/>
      <c r="BFL42" s="27"/>
      <c r="BFM42" s="27"/>
      <c r="BFN42" s="27"/>
      <c r="BFO42" s="27"/>
      <c r="BFP42" s="27"/>
      <c r="BFQ42" s="27"/>
      <c r="BFR42" s="27"/>
      <c r="BFS42" s="27"/>
      <c r="BFT42" s="27"/>
      <c r="BFU42" s="27"/>
      <c r="BFV42" s="27"/>
      <c r="BFW42" s="27"/>
      <c r="BFX42" s="27"/>
      <c r="BFY42" s="27"/>
      <c r="BFZ42" s="27"/>
      <c r="BGA42" s="27"/>
      <c r="BGB42" s="27"/>
      <c r="BGC42" s="27"/>
      <c r="BGD42" s="27"/>
      <c r="BGE42" s="27"/>
      <c r="BGF42" s="27"/>
      <c r="BGG42" s="27"/>
      <c r="BGH42" s="27"/>
      <c r="BGI42" s="27"/>
      <c r="BGJ42" s="27"/>
      <c r="BGK42" s="27"/>
      <c r="BGL42" s="27"/>
      <c r="BGM42" s="27"/>
      <c r="BGN42" s="27"/>
      <c r="BGO42" s="27"/>
      <c r="BGP42" s="27"/>
      <c r="BGQ42" s="27"/>
      <c r="BGR42" s="27"/>
      <c r="BGS42" s="27"/>
      <c r="BGT42" s="27"/>
      <c r="BGU42" s="27"/>
      <c r="BGV42" s="27"/>
      <c r="BGW42" s="27"/>
      <c r="BGX42" s="27"/>
      <c r="BGY42" s="27"/>
      <c r="BGZ42" s="27"/>
      <c r="BHA42" s="27"/>
      <c r="BHB42" s="27"/>
      <c r="BHC42" s="27"/>
      <c r="BHD42" s="27"/>
      <c r="BHE42" s="27"/>
      <c r="BHF42" s="27"/>
      <c r="BHG42" s="27"/>
      <c r="BHH42" s="27"/>
      <c r="BHI42" s="27"/>
      <c r="BHJ42" s="27"/>
      <c r="BHK42" s="27"/>
      <c r="BHL42" s="27"/>
      <c r="BHM42" s="27"/>
      <c r="BHN42" s="27"/>
      <c r="BHO42" s="27"/>
      <c r="BHP42" s="27"/>
      <c r="BHQ42" s="27"/>
      <c r="BHR42" s="27"/>
      <c r="BHS42" s="27"/>
      <c r="BHT42" s="27"/>
      <c r="BHU42" s="27"/>
      <c r="BHV42" s="27"/>
      <c r="BHW42" s="27"/>
      <c r="BHX42" s="27"/>
      <c r="BHY42" s="27"/>
      <c r="BHZ42" s="27"/>
      <c r="BIA42" s="27"/>
      <c r="BIB42" s="27"/>
      <c r="BIC42" s="27"/>
      <c r="BID42" s="27"/>
      <c r="BIE42" s="27"/>
      <c r="BIF42" s="27"/>
      <c r="BIG42" s="27"/>
      <c r="BIH42" s="27"/>
      <c r="BII42" s="27"/>
      <c r="BIJ42" s="27"/>
      <c r="BIK42" s="27"/>
      <c r="BIL42" s="27"/>
      <c r="BIM42" s="27"/>
      <c r="BIN42" s="27"/>
      <c r="BIO42" s="27"/>
      <c r="BIP42" s="27"/>
      <c r="BIQ42" s="27"/>
      <c r="BIR42" s="27"/>
      <c r="BIS42" s="27"/>
      <c r="BIT42" s="27"/>
      <c r="BIU42" s="27"/>
      <c r="BIV42" s="27"/>
      <c r="BIW42" s="27"/>
      <c r="BIX42" s="27"/>
      <c r="BIY42" s="27"/>
      <c r="BIZ42" s="27"/>
      <c r="BJA42" s="27"/>
      <c r="BJB42" s="27"/>
      <c r="BJC42" s="27"/>
      <c r="BJD42" s="27"/>
      <c r="BJE42" s="27"/>
      <c r="BJF42" s="27"/>
      <c r="BJG42" s="27"/>
      <c r="BJH42" s="27"/>
      <c r="BJI42" s="27"/>
      <c r="BJJ42" s="27"/>
      <c r="BJK42" s="27"/>
      <c r="BJL42" s="27"/>
      <c r="BJM42" s="27"/>
      <c r="BJN42" s="27"/>
      <c r="BJO42" s="27"/>
      <c r="BJP42" s="27"/>
      <c r="BJQ42" s="27"/>
      <c r="BJR42" s="27"/>
      <c r="BJS42" s="27"/>
      <c r="BJT42" s="27"/>
      <c r="BJU42" s="27"/>
      <c r="BJV42" s="27"/>
      <c r="BJW42" s="27"/>
      <c r="BJX42" s="27"/>
      <c r="BJY42" s="27"/>
      <c r="BJZ42" s="27"/>
      <c r="BKA42" s="27"/>
      <c r="BKB42" s="27"/>
      <c r="BKC42" s="27"/>
      <c r="BKD42" s="27"/>
      <c r="BKE42" s="27"/>
      <c r="BKF42" s="27"/>
      <c r="BKG42" s="27"/>
      <c r="BKH42" s="27"/>
      <c r="BKI42" s="27"/>
      <c r="BKJ42" s="27"/>
      <c r="BKK42" s="27"/>
      <c r="BKL42" s="27"/>
      <c r="BKM42" s="27"/>
      <c r="BKN42" s="27"/>
      <c r="BKO42" s="27"/>
      <c r="BKP42" s="27"/>
      <c r="BKQ42" s="27"/>
      <c r="BKR42" s="27"/>
      <c r="BKS42" s="27"/>
      <c r="BKT42" s="27"/>
      <c r="BKU42" s="27"/>
      <c r="BKV42" s="27"/>
      <c r="BKW42" s="27"/>
      <c r="BKX42" s="27"/>
      <c r="BKY42" s="27"/>
      <c r="BKZ42" s="27"/>
      <c r="BLA42" s="27"/>
      <c r="BLB42" s="27"/>
      <c r="BLC42" s="27"/>
      <c r="BLD42" s="27"/>
      <c r="BLE42" s="27"/>
      <c r="BLF42" s="27"/>
      <c r="BLG42" s="27"/>
      <c r="BLH42" s="27"/>
      <c r="BLI42" s="27"/>
      <c r="BLJ42" s="27"/>
      <c r="BLK42" s="27"/>
      <c r="BLL42" s="27"/>
      <c r="BLM42" s="27"/>
      <c r="BLN42" s="27"/>
      <c r="BLO42" s="27"/>
      <c r="BLP42" s="27"/>
      <c r="BLQ42" s="27"/>
      <c r="BLR42" s="27"/>
      <c r="BLS42" s="27"/>
      <c r="BLT42" s="27"/>
      <c r="BLU42" s="27"/>
      <c r="BLV42" s="27"/>
      <c r="BLW42" s="27"/>
      <c r="BLX42" s="27"/>
      <c r="BLY42" s="27"/>
      <c r="BLZ42" s="27"/>
      <c r="BMA42" s="27"/>
      <c r="BMB42" s="27"/>
      <c r="BMC42" s="27"/>
      <c r="BMD42" s="27"/>
      <c r="BME42" s="27"/>
      <c r="BMF42" s="27"/>
      <c r="BMG42" s="27"/>
      <c r="BMH42" s="27"/>
      <c r="BMI42" s="27"/>
      <c r="BMJ42" s="27"/>
      <c r="BMK42" s="27"/>
      <c r="BML42" s="27"/>
      <c r="BMM42" s="27"/>
      <c r="BMN42" s="27"/>
      <c r="BMO42" s="27"/>
      <c r="BMP42" s="27"/>
      <c r="BMQ42" s="27"/>
      <c r="BMR42" s="27"/>
      <c r="BMS42" s="27"/>
      <c r="BMT42" s="27"/>
      <c r="BMU42" s="27"/>
      <c r="BMV42" s="27"/>
      <c r="BMW42" s="27"/>
      <c r="BMX42" s="27"/>
      <c r="BMY42" s="27"/>
      <c r="BMZ42" s="27"/>
      <c r="BNA42" s="27"/>
      <c r="BNB42" s="27"/>
      <c r="BNC42" s="27"/>
      <c r="BND42" s="27"/>
      <c r="BNE42" s="27"/>
      <c r="BNF42" s="27"/>
      <c r="BNG42" s="27"/>
      <c r="BNH42" s="27"/>
      <c r="BNI42" s="27"/>
      <c r="BNJ42" s="27"/>
      <c r="BNK42" s="27"/>
      <c r="BNL42" s="27"/>
      <c r="BNM42" s="27"/>
      <c r="BNN42" s="27"/>
      <c r="BNO42" s="27"/>
      <c r="BNP42" s="27"/>
      <c r="BNQ42" s="27"/>
      <c r="BNR42" s="27"/>
      <c r="BNS42" s="27"/>
      <c r="BNT42" s="27"/>
      <c r="BNU42" s="27"/>
      <c r="BNV42" s="27"/>
      <c r="BNW42" s="27"/>
      <c r="BNX42" s="27"/>
      <c r="BNY42" s="27"/>
      <c r="BNZ42" s="27"/>
      <c r="BOA42" s="27"/>
      <c r="BOB42" s="27"/>
      <c r="BOC42" s="27"/>
      <c r="BOD42" s="27"/>
      <c r="BOE42" s="27"/>
      <c r="BOF42" s="27"/>
      <c r="BOG42" s="27"/>
      <c r="BOH42" s="27"/>
      <c r="BOI42" s="27"/>
      <c r="BOJ42" s="27"/>
      <c r="BOK42" s="27"/>
      <c r="BOL42" s="27"/>
      <c r="BOM42" s="27"/>
      <c r="BON42" s="27"/>
      <c r="BOO42" s="27"/>
      <c r="BOP42" s="27"/>
      <c r="BOQ42" s="27"/>
      <c r="BOR42" s="27"/>
      <c r="BOS42" s="27"/>
      <c r="BOT42" s="27"/>
      <c r="BOU42" s="27"/>
      <c r="BOV42" s="27"/>
      <c r="BOW42" s="27"/>
      <c r="BOX42" s="27"/>
      <c r="BOY42" s="27"/>
      <c r="BOZ42" s="27"/>
      <c r="BPA42" s="27"/>
      <c r="BPB42" s="27"/>
      <c r="BPC42" s="27"/>
      <c r="BPD42" s="27"/>
      <c r="BPE42" s="27"/>
      <c r="BPF42" s="27"/>
      <c r="BPG42" s="27"/>
      <c r="BPH42" s="27"/>
      <c r="BPI42" s="27"/>
      <c r="BPJ42" s="27"/>
      <c r="BPK42" s="27"/>
      <c r="BPL42" s="27"/>
      <c r="BPM42" s="27"/>
      <c r="BPN42" s="27"/>
      <c r="BPO42" s="27"/>
      <c r="BPP42" s="27"/>
      <c r="BPQ42" s="27"/>
      <c r="BPR42" s="27"/>
      <c r="BPS42" s="27"/>
      <c r="BPT42" s="27"/>
      <c r="BPU42" s="27"/>
      <c r="BPV42" s="27"/>
      <c r="BPW42" s="27"/>
      <c r="BPX42" s="27"/>
      <c r="BPY42" s="27"/>
      <c r="BPZ42" s="27"/>
      <c r="BQA42" s="27"/>
      <c r="BQB42" s="27"/>
      <c r="BQC42" s="27"/>
      <c r="BQD42" s="27"/>
      <c r="BQE42" s="27"/>
      <c r="BQF42" s="27"/>
      <c r="BQG42" s="27"/>
      <c r="BQH42" s="27"/>
      <c r="BQI42" s="27"/>
      <c r="BQJ42" s="27"/>
      <c r="BQK42" s="27"/>
      <c r="BQL42" s="27"/>
      <c r="BQM42" s="27"/>
      <c r="BQN42" s="27"/>
      <c r="BQO42" s="27"/>
      <c r="BQP42" s="27"/>
      <c r="BQQ42" s="27"/>
      <c r="BQR42" s="27"/>
      <c r="BQS42" s="27"/>
      <c r="BQT42" s="27"/>
      <c r="BQU42" s="27"/>
      <c r="BQV42" s="27"/>
      <c r="BQW42" s="27"/>
      <c r="BQX42" s="27"/>
      <c r="BQY42" s="27"/>
      <c r="BQZ42" s="27"/>
      <c r="BRA42" s="27"/>
      <c r="BRB42" s="27"/>
      <c r="BRC42" s="27"/>
      <c r="BRD42" s="27"/>
      <c r="BRE42" s="27"/>
      <c r="BRF42" s="27"/>
      <c r="BRG42" s="27"/>
      <c r="BRH42" s="27"/>
      <c r="BRI42" s="27"/>
      <c r="BRJ42" s="27"/>
      <c r="BRK42" s="27"/>
      <c r="BRL42" s="27"/>
      <c r="BRM42" s="27"/>
      <c r="BRN42" s="27"/>
      <c r="BRO42" s="27"/>
      <c r="BRP42" s="27"/>
      <c r="BRQ42" s="27"/>
      <c r="BRR42" s="27"/>
      <c r="BRS42" s="27"/>
      <c r="BRT42" s="27"/>
      <c r="BRU42" s="27"/>
      <c r="BRV42" s="27"/>
      <c r="BRW42" s="27"/>
      <c r="BRX42" s="27"/>
      <c r="BRY42" s="27"/>
      <c r="BRZ42" s="27"/>
      <c r="BSA42" s="27"/>
      <c r="BSB42" s="27"/>
      <c r="BSC42" s="27"/>
      <c r="BSD42" s="27"/>
      <c r="BSE42" s="27"/>
      <c r="BSF42" s="27"/>
      <c r="BSG42" s="27"/>
      <c r="BSH42" s="27"/>
      <c r="BSI42" s="27"/>
      <c r="BSJ42" s="27"/>
      <c r="BSK42" s="27"/>
      <c r="BSL42" s="27"/>
      <c r="BSM42" s="27"/>
      <c r="BSN42" s="27"/>
      <c r="BSO42" s="27"/>
      <c r="BSP42" s="27"/>
      <c r="BSQ42" s="27"/>
      <c r="BSR42" s="27"/>
      <c r="BSS42" s="27"/>
      <c r="BST42" s="27"/>
      <c r="BSU42" s="27"/>
      <c r="BSV42" s="27"/>
      <c r="BSW42" s="27"/>
      <c r="BSX42" s="27"/>
      <c r="BSY42" s="27"/>
      <c r="BSZ42" s="27"/>
      <c r="BTA42" s="27"/>
      <c r="BTB42" s="27"/>
      <c r="BTC42" s="27"/>
      <c r="BTD42" s="27"/>
      <c r="BTE42" s="27"/>
      <c r="BTF42" s="27"/>
      <c r="BTG42" s="27"/>
      <c r="BTH42" s="27"/>
      <c r="BTI42" s="27"/>
      <c r="BTJ42" s="27"/>
      <c r="BTK42" s="27"/>
      <c r="BTL42" s="27"/>
      <c r="BTM42" s="27"/>
      <c r="BTN42" s="27"/>
      <c r="BTO42" s="27"/>
      <c r="BTP42" s="27"/>
      <c r="BTQ42" s="27"/>
      <c r="BTR42" s="27"/>
      <c r="BTS42" s="27"/>
      <c r="BTT42" s="27"/>
      <c r="BTU42" s="27"/>
      <c r="BTV42" s="27"/>
      <c r="BTW42" s="27"/>
      <c r="BTX42" s="27"/>
      <c r="BTY42" s="27"/>
      <c r="BTZ42" s="27"/>
      <c r="BUA42" s="27"/>
      <c r="BUB42" s="27"/>
      <c r="BUC42" s="27"/>
      <c r="BUD42" s="27"/>
      <c r="BUE42" s="27"/>
      <c r="BUF42" s="27"/>
      <c r="BUG42" s="27"/>
      <c r="BUH42" s="27"/>
      <c r="BUI42" s="27"/>
      <c r="BUJ42" s="27"/>
      <c r="BUK42" s="27"/>
      <c r="BUL42" s="27"/>
      <c r="BUM42" s="27"/>
      <c r="BUN42" s="27"/>
      <c r="BUO42" s="27"/>
      <c r="BUP42" s="27"/>
      <c r="BUQ42" s="27"/>
      <c r="BUR42" s="27"/>
      <c r="BUS42" s="27"/>
      <c r="BUT42" s="27"/>
      <c r="BUU42" s="27"/>
      <c r="BUV42" s="27"/>
      <c r="BUW42" s="27"/>
      <c r="BUX42" s="27"/>
      <c r="BUY42" s="27"/>
      <c r="BUZ42" s="27"/>
      <c r="BVA42" s="27"/>
      <c r="BVB42" s="27"/>
      <c r="BVC42" s="27"/>
      <c r="BVD42" s="27"/>
      <c r="BVE42" s="27"/>
      <c r="BVF42" s="27"/>
      <c r="BVG42" s="27"/>
      <c r="BVH42" s="27"/>
      <c r="BVI42" s="27"/>
      <c r="BVJ42" s="27"/>
      <c r="BVK42" s="27"/>
      <c r="BVL42" s="27"/>
      <c r="BVM42" s="27"/>
      <c r="BVN42" s="27"/>
      <c r="BVO42" s="27"/>
      <c r="BVP42" s="27"/>
      <c r="BVQ42" s="27"/>
      <c r="BVR42" s="27"/>
      <c r="BVS42" s="27"/>
      <c r="BVT42" s="27"/>
      <c r="BVU42" s="27"/>
      <c r="BVV42" s="27"/>
      <c r="BVW42" s="27"/>
      <c r="BVX42" s="27"/>
      <c r="BVY42" s="27"/>
      <c r="BVZ42" s="27"/>
      <c r="BWA42" s="27"/>
      <c r="BWB42" s="27"/>
      <c r="BWC42" s="27"/>
      <c r="BWD42" s="27"/>
      <c r="BWE42" s="27"/>
      <c r="BWF42" s="27"/>
      <c r="BWG42" s="27"/>
      <c r="BWH42" s="27"/>
      <c r="BWI42" s="27"/>
      <c r="BWJ42" s="27"/>
      <c r="BWK42" s="27"/>
      <c r="BWL42" s="27"/>
      <c r="BWM42" s="27"/>
      <c r="BWN42" s="27"/>
      <c r="BWO42" s="27"/>
      <c r="BWP42" s="27"/>
      <c r="BWQ42" s="27"/>
      <c r="BWR42" s="27"/>
      <c r="BWS42" s="27"/>
      <c r="BWT42" s="27"/>
      <c r="BWU42" s="27"/>
      <c r="BWV42" s="27"/>
      <c r="BWW42" s="27"/>
      <c r="BWX42" s="27"/>
      <c r="BWY42" s="27"/>
      <c r="BWZ42" s="27"/>
      <c r="BXA42" s="27"/>
      <c r="BXB42" s="27"/>
      <c r="BXC42" s="27"/>
      <c r="BXD42" s="27"/>
      <c r="BXE42" s="27"/>
      <c r="BXF42" s="27"/>
      <c r="BXG42" s="27"/>
      <c r="BXH42" s="27"/>
      <c r="BXI42" s="27"/>
      <c r="BXJ42" s="27"/>
      <c r="BXK42" s="27"/>
      <c r="BXL42" s="27"/>
      <c r="BXM42" s="27"/>
      <c r="BXN42" s="27"/>
      <c r="BXO42" s="27"/>
      <c r="BXP42" s="27"/>
      <c r="BXQ42" s="27"/>
      <c r="BXR42" s="27"/>
      <c r="BXS42" s="27"/>
      <c r="BXT42" s="27"/>
      <c r="BXU42" s="27"/>
      <c r="BXV42" s="27"/>
      <c r="BXW42" s="27"/>
      <c r="BXX42" s="27"/>
      <c r="BXY42" s="27"/>
      <c r="BXZ42" s="27"/>
      <c r="BYA42" s="27"/>
      <c r="BYB42" s="27"/>
      <c r="BYC42" s="27"/>
      <c r="BYD42" s="27"/>
      <c r="BYE42" s="27"/>
      <c r="BYF42" s="27"/>
      <c r="BYG42" s="27"/>
      <c r="BYH42" s="27"/>
      <c r="BYI42" s="27"/>
      <c r="BYJ42" s="27"/>
      <c r="BYK42" s="27"/>
      <c r="BYL42" s="27"/>
      <c r="BYM42" s="27"/>
      <c r="BYN42" s="27"/>
      <c r="BYO42" s="27"/>
      <c r="BYP42" s="27"/>
      <c r="BYQ42" s="27"/>
      <c r="BYR42" s="27"/>
      <c r="BYS42" s="27"/>
      <c r="BYT42" s="27"/>
      <c r="BYU42" s="27"/>
      <c r="BYV42" s="27"/>
      <c r="BYW42" s="27"/>
      <c r="BYX42" s="27"/>
      <c r="BYY42" s="27"/>
      <c r="BYZ42" s="27"/>
      <c r="BZA42" s="27"/>
      <c r="BZB42" s="27"/>
      <c r="BZC42" s="27"/>
      <c r="BZD42" s="27"/>
      <c r="BZE42" s="27"/>
      <c r="BZF42" s="27"/>
      <c r="BZG42" s="27"/>
      <c r="BZH42" s="27"/>
      <c r="BZI42" s="27"/>
      <c r="BZJ42" s="27"/>
      <c r="BZK42" s="27"/>
      <c r="BZL42" s="27"/>
      <c r="BZM42" s="27"/>
      <c r="BZN42" s="27"/>
      <c r="BZO42" s="27"/>
      <c r="BZP42" s="27"/>
      <c r="BZQ42" s="27"/>
      <c r="BZR42" s="27"/>
      <c r="BZS42" s="27"/>
      <c r="BZT42" s="27"/>
      <c r="BZU42" s="27"/>
      <c r="BZV42" s="27"/>
      <c r="BZW42" s="27"/>
      <c r="BZX42" s="27"/>
      <c r="BZY42" s="27"/>
      <c r="BZZ42" s="27"/>
      <c r="CAA42" s="27"/>
      <c r="CAB42" s="27"/>
      <c r="CAC42" s="27"/>
      <c r="CAD42" s="27"/>
      <c r="CAE42" s="27"/>
      <c r="CAF42" s="27"/>
      <c r="CAG42" s="27"/>
      <c r="CAH42" s="27"/>
      <c r="CAI42" s="27"/>
      <c r="CAJ42" s="27"/>
      <c r="CAK42" s="27"/>
      <c r="CAL42" s="27"/>
      <c r="CAM42" s="27"/>
      <c r="CAN42" s="27"/>
      <c r="CAO42" s="27"/>
      <c r="CAP42" s="27"/>
      <c r="CAQ42" s="27"/>
      <c r="CAR42" s="27"/>
      <c r="CAS42" s="27"/>
      <c r="CAT42" s="27"/>
      <c r="CAU42" s="27"/>
      <c r="CAV42" s="27"/>
      <c r="CAW42" s="27"/>
      <c r="CAX42" s="27"/>
      <c r="CAY42" s="27"/>
      <c r="CAZ42" s="27"/>
      <c r="CBA42" s="27"/>
      <c r="CBB42" s="27"/>
      <c r="CBC42" s="27"/>
      <c r="CBD42" s="27"/>
      <c r="CBE42" s="27"/>
      <c r="CBF42" s="27"/>
      <c r="CBG42" s="27"/>
      <c r="CBH42" s="27"/>
      <c r="CBI42" s="27"/>
      <c r="CBJ42" s="27"/>
      <c r="CBK42" s="27"/>
      <c r="CBL42" s="27"/>
      <c r="CBM42" s="27"/>
      <c r="CBN42" s="27"/>
      <c r="CBO42" s="27"/>
      <c r="CBP42" s="27"/>
      <c r="CBQ42" s="27"/>
      <c r="CBR42" s="27"/>
      <c r="CBS42" s="27"/>
      <c r="CBT42" s="27"/>
      <c r="CBU42" s="27"/>
      <c r="CBV42" s="27"/>
      <c r="CBW42" s="27"/>
      <c r="CBX42" s="27"/>
      <c r="CBY42" s="27"/>
      <c r="CBZ42" s="27"/>
      <c r="CCA42" s="27"/>
      <c r="CCB42" s="27"/>
      <c r="CCC42" s="27"/>
      <c r="CCD42" s="27"/>
      <c r="CCE42" s="27"/>
      <c r="CCF42" s="27"/>
      <c r="CCG42" s="27"/>
      <c r="CCH42" s="27"/>
      <c r="CCI42" s="27"/>
      <c r="CCJ42" s="27"/>
      <c r="CCK42" s="27"/>
      <c r="CCL42" s="27"/>
      <c r="CCM42" s="27"/>
      <c r="CCN42" s="27"/>
      <c r="CCO42" s="27"/>
      <c r="CCP42" s="27"/>
      <c r="CCQ42" s="27"/>
      <c r="CCR42" s="27"/>
      <c r="CCS42" s="27"/>
      <c r="CCT42" s="27"/>
      <c r="CCU42" s="27"/>
      <c r="CCV42" s="27"/>
      <c r="CCW42" s="27"/>
      <c r="CCX42" s="27"/>
      <c r="CCY42" s="27"/>
      <c r="CCZ42" s="27"/>
      <c r="CDA42" s="27"/>
      <c r="CDB42" s="27"/>
      <c r="CDC42" s="27"/>
      <c r="CDD42" s="27"/>
      <c r="CDE42" s="27"/>
      <c r="CDF42" s="27"/>
      <c r="CDG42" s="27"/>
      <c r="CDH42" s="27"/>
      <c r="CDI42" s="27"/>
      <c r="CDJ42" s="27"/>
      <c r="CDK42" s="27"/>
      <c r="CDL42" s="27"/>
      <c r="CDM42" s="27"/>
      <c r="CDN42" s="27"/>
      <c r="CDO42" s="27"/>
      <c r="CDP42" s="27"/>
      <c r="CDQ42" s="27"/>
      <c r="CDR42" s="27"/>
      <c r="CDS42" s="27"/>
      <c r="CDT42" s="27"/>
      <c r="CDU42" s="27"/>
      <c r="CDV42" s="27"/>
      <c r="CDW42" s="27"/>
      <c r="CDX42" s="27"/>
      <c r="CDY42" s="27"/>
      <c r="CDZ42" s="27"/>
      <c r="CEA42" s="27"/>
      <c r="CEB42" s="27"/>
      <c r="CEC42" s="27"/>
      <c r="CED42" s="27"/>
      <c r="CEE42" s="27"/>
      <c r="CEF42" s="27"/>
      <c r="CEG42" s="27"/>
      <c r="CEH42" s="27"/>
      <c r="CEI42" s="27"/>
      <c r="CEJ42" s="27"/>
      <c r="CEK42" s="27"/>
      <c r="CEL42" s="27"/>
      <c r="CEM42" s="27"/>
      <c r="CEN42" s="27"/>
      <c r="CEO42" s="27"/>
      <c r="CEP42" s="27"/>
      <c r="CEQ42" s="27"/>
      <c r="CER42" s="27"/>
      <c r="CES42" s="27"/>
      <c r="CET42" s="27"/>
      <c r="CEU42" s="27"/>
      <c r="CEV42" s="27"/>
      <c r="CEW42" s="27"/>
      <c r="CEX42" s="27"/>
      <c r="CEY42" s="27"/>
      <c r="CEZ42" s="27"/>
      <c r="CFA42" s="27"/>
      <c r="CFB42" s="27"/>
      <c r="CFC42" s="27"/>
      <c r="CFD42" s="27"/>
      <c r="CFE42" s="27"/>
      <c r="CFF42" s="27"/>
      <c r="CFG42" s="27"/>
      <c r="CFH42" s="27"/>
      <c r="CFI42" s="27"/>
      <c r="CFJ42" s="27"/>
      <c r="CFK42" s="27"/>
      <c r="CFL42" s="27"/>
      <c r="CFM42" s="27"/>
      <c r="CFN42" s="27"/>
      <c r="CFO42" s="27"/>
      <c r="CFP42" s="27"/>
      <c r="CFQ42" s="27"/>
      <c r="CFR42" s="27"/>
      <c r="CFS42" s="27"/>
      <c r="CFT42" s="27"/>
      <c r="CFU42" s="27"/>
      <c r="CFV42" s="27"/>
      <c r="CFW42" s="27"/>
      <c r="CFX42" s="27"/>
      <c r="CFY42" s="27"/>
      <c r="CFZ42" s="27"/>
      <c r="CGA42" s="27"/>
      <c r="CGB42" s="27"/>
      <c r="CGC42" s="27"/>
      <c r="CGD42" s="27"/>
      <c r="CGE42" s="27"/>
      <c r="CGF42" s="27"/>
      <c r="CGG42" s="27"/>
      <c r="CGH42" s="27"/>
      <c r="CGI42" s="27"/>
      <c r="CGJ42" s="27"/>
      <c r="CGK42" s="27"/>
      <c r="CGL42" s="27"/>
      <c r="CGM42" s="27"/>
      <c r="CGN42" s="27"/>
      <c r="CGO42" s="27"/>
      <c r="CGP42" s="27"/>
      <c r="CGQ42" s="27"/>
      <c r="CGR42" s="27"/>
      <c r="CGS42" s="27"/>
      <c r="CGT42" s="27"/>
      <c r="CGU42" s="27"/>
      <c r="CGV42" s="27"/>
      <c r="CGW42" s="27"/>
      <c r="CGX42" s="27"/>
      <c r="CGY42" s="27"/>
      <c r="CGZ42" s="27"/>
      <c r="CHA42" s="27"/>
      <c r="CHB42" s="27"/>
      <c r="CHC42" s="27"/>
      <c r="CHD42" s="27"/>
      <c r="CHE42" s="27"/>
      <c r="CHF42" s="27"/>
      <c r="CHG42" s="27"/>
      <c r="CHH42" s="27"/>
      <c r="CHI42" s="27"/>
      <c r="CHJ42" s="27"/>
      <c r="CHK42" s="27"/>
      <c r="CHL42" s="27"/>
      <c r="CHM42" s="27"/>
      <c r="CHN42" s="27"/>
      <c r="CHO42" s="27"/>
      <c r="CHP42" s="27"/>
      <c r="CHQ42" s="27"/>
      <c r="CHR42" s="27"/>
      <c r="CHS42" s="27"/>
      <c r="CHT42" s="27"/>
      <c r="CHU42" s="27"/>
      <c r="CHV42" s="27"/>
      <c r="CHW42" s="27"/>
      <c r="CHX42" s="27"/>
      <c r="CHY42" s="27"/>
      <c r="CHZ42" s="27"/>
      <c r="CIA42" s="27"/>
      <c r="CIB42" s="27"/>
      <c r="CIC42" s="27"/>
      <c r="CID42" s="27"/>
      <c r="CIE42" s="27"/>
      <c r="CIF42" s="27"/>
      <c r="CIG42" s="27"/>
      <c r="CIH42" s="27"/>
      <c r="CII42" s="27"/>
      <c r="CIJ42" s="27"/>
      <c r="CIK42" s="27"/>
      <c r="CIL42" s="27"/>
      <c r="CIM42" s="27"/>
      <c r="CIN42" s="27"/>
      <c r="CIO42" s="27"/>
      <c r="CIP42" s="27"/>
      <c r="CIQ42" s="27"/>
      <c r="CIR42" s="27"/>
      <c r="CIS42" s="27"/>
      <c r="CIT42" s="27"/>
      <c r="CIU42" s="27"/>
      <c r="CIV42" s="27"/>
      <c r="CIW42" s="27"/>
      <c r="CIX42" s="27"/>
      <c r="CIY42" s="27"/>
      <c r="CIZ42" s="27"/>
      <c r="CJA42" s="27"/>
      <c r="CJB42" s="27"/>
      <c r="CJC42" s="27"/>
      <c r="CJD42" s="27"/>
      <c r="CJE42" s="27"/>
      <c r="CJF42" s="27"/>
      <c r="CJG42" s="27"/>
      <c r="CJH42" s="27"/>
      <c r="CJI42" s="27"/>
      <c r="CJJ42" s="27"/>
      <c r="CJK42" s="27"/>
      <c r="CJL42" s="27"/>
      <c r="CJM42" s="27"/>
      <c r="CJN42" s="27"/>
      <c r="CJO42" s="27"/>
      <c r="CJP42" s="27"/>
      <c r="CJQ42" s="27"/>
      <c r="CJR42" s="27"/>
      <c r="CJS42" s="27"/>
      <c r="CJT42" s="27"/>
      <c r="CJU42" s="27"/>
      <c r="CJV42" s="27"/>
      <c r="CJW42" s="27"/>
      <c r="CJX42" s="27"/>
      <c r="CJY42" s="27"/>
      <c r="CJZ42" s="27"/>
      <c r="CKA42" s="27"/>
      <c r="CKB42" s="27"/>
      <c r="CKC42" s="27"/>
      <c r="CKD42" s="27"/>
      <c r="CKE42" s="27"/>
      <c r="CKF42" s="27"/>
      <c r="CKG42" s="27"/>
      <c r="CKH42" s="27"/>
      <c r="CKI42" s="27"/>
      <c r="CKJ42" s="27"/>
      <c r="CKK42" s="27"/>
      <c r="CKL42" s="27"/>
      <c r="CKM42" s="27"/>
      <c r="CKN42" s="27"/>
      <c r="CKO42" s="27"/>
      <c r="CKP42" s="27"/>
      <c r="CKQ42" s="27"/>
      <c r="CKR42" s="27"/>
      <c r="CKS42" s="27"/>
      <c r="CKT42" s="27"/>
      <c r="CKU42" s="27"/>
      <c r="CKV42" s="27"/>
      <c r="CKW42" s="27"/>
      <c r="CKX42" s="27"/>
      <c r="CKY42" s="27"/>
      <c r="CKZ42" s="27"/>
      <c r="CLA42" s="27"/>
      <c r="CLB42" s="27"/>
      <c r="CLC42" s="27"/>
      <c r="CLD42" s="27"/>
      <c r="CLE42" s="27"/>
      <c r="CLF42" s="27"/>
      <c r="CLG42" s="27"/>
      <c r="CLH42" s="27"/>
      <c r="CLI42" s="27"/>
      <c r="CLJ42" s="27"/>
      <c r="CLK42" s="27"/>
      <c r="CLL42" s="27"/>
      <c r="CLM42" s="27"/>
      <c r="CLN42" s="27"/>
      <c r="CLO42" s="27"/>
      <c r="CLP42" s="27"/>
      <c r="CLQ42" s="27"/>
      <c r="CLR42" s="27"/>
      <c r="CLS42" s="27"/>
      <c r="CLT42" s="27"/>
      <c r="CLU42" s="27"/>
      <c r="CLV42" s="27"/>
      <c r="CLW42" s="27"/>
      <c r="CLX42" s="27"/>
      <c r="CLY42" s="27"/>
      <c r="CLZ42" s="27"/>
      <c r="CMA42" s="27"/>
      <c r="CMB42" s="27"/>
      <c r="CMC42" s="27"/>
      <c r="CMD42" s="27"/>
      <c r="CME42" s="27"/>
      <c r="CMF42" s="27"/>
      <c r="CMG42" s="27"/>
      <c r="CMH42" s="27"/>
      <c r="CMI42" s="27"/>
      <c r="CMJ42" s="27"/>
      <c r="CMK42" s="27"/>
      <c r="CML42" s="27"/>
      <c r="CMM42" s="27"/>
      <c r="CMN42" s="27"/>
      <c r="CMO42" s="27"/>
      <c r="CMP42" s="27"/>
      <c r="CMQ42" s="27"/>
      <c r="CMR42" s="27"/>
      <c r="CMS42" s="27"/>
      <c r="CMT42" s="27"/>
      <c r="CMU42" s="27"/>
      <c r="CMV42" s="27"/>
      <c r="CMW42" s="27"/>
      <c r="CMX42" s="27"/>
      <c r="CMY42" s="27"/>
      <c r="CMZ42" s="27"/>
      <c r="CNA42" s="27"/>
      <c r="CNB42" s="27"/>
      <c r="CNC42" s="27"/>
      <c r="CND42" s="27"/>
      <c r="CNE42" s="27"/>
      <c r="CNF42" s="27"/>
      <c r="CNG42" s="27"/>
      <c r="CNH42" s="27"/>
      <c r="CNI42" s="27"/>
      <c r="CNJ42" s="27"/>
      <c r="CNK42" s="27"/>
      <c r="CNL42" s="27"/>
      <c r="CNM42" s="27"/>
      <c r="CNN42" s="27"/>
      <c r="CNO42" s="27"/>
      <c r="CNP42" s="27"/>
      <c r="CNQ42" s="27"/>
      <c r="CNR42" s="27"/>
      <c r="CNS42" s="27"/>
      <c r="CNT42" s="27"/>
      <c r="CNU42" s="27"/>
      <c r="CNV42" s="27"/>
      <c r="CNW42" s="27"/>
      <c r="CNX42" s="27"/>
      <c r="CNY42" s="27"/>
      <c r="CNZ42" s="27"/>
      <c r="COA42" s="27"/>
      <c r="COB42" s="27"/>
      <c r="COC42" s="27"/>
      <c r="COD42" s="27"/>
      <c r="COE42" s="27"/>
      <c r="COF42" s="27"/>
      <c r="COG42" s="27"/>
      <c r="COH42" s="27"/>
      <c r="COI42" s="27"/>
      <c r="COJ42" s="27"/>
      <c r="COK42" s="27"/>
      <c r="COL42" s="27"/>
      <c r="COM42" s="27"/>
      <c r="CON42" s="27"/>
      <c r="COO42" s="27"/>
      <c r="COP42" s="27"/>
      <c r="COQ42" s="27"/>
      <c r="COR42" s="27"/>
      <c r="COS42" s="27"/>
      <c r="COT42" s="27"/>
      <c r="COU42" s="27"/>
      <c r="COV42" s="27"/>
      <c r="COW42" s="27"/>
      <c r="COX42" s="27"/>
      <c r="COY42" s="27"/>
      <c r="COZ42" s="27"/>
      <c r="CPA42" s="27"/>
      <c r="CPB42" s="27"/>
      <c r="CPC42" s="27"/>
      <c r="CPD42" s="27"/>
      <c r="CPE42" s="27"/>
      <c r="CPF42" s="27"/>
      <c r="CPG42" s="27"/>
      <c r="CPH42" s="27"/>
      <c r="CPI42" s="27"/>
      <c r="CPJ42" s="27"/>
      <c r="CPK42" s="27"/>
      <c r="CPL42" s="27"/>
      <c r="CPM42" s="27"/>
      <c r="CPN42" s="27"/>
      <c r="CPO42" s="27"/>
      <c r="CPP42" s="27"/>
      <c r="CPQ42" s="27"/>
      <c r="CPR42" s="27"/>
      <c r="CPS42" s="27"/>
      <c r="CPT42" s="27"/>
      <c r="CPU42" s="27"/>
      <c r="CPV42" s="27"/>
      <c r="CPW42" s="27"/>
      <c r="CPX42" s="27"/>
      <c r="CPY42" s="27"/>
      <c r="CPZ42" s="27"/>
      <c r="CQA42" s="27"/>
      <c r="CQB42" s="27"/>
      <c r="CQC42" s="27"/>
      <c r="CQD42" s="27"/>
      <c r="CQE42" s="27"/>
      <c r="CQF42" s="27"/>
      <c r="CQG42" s="27"/>
      <c r="CQH42" s="27"/>
      <c r="CQI42" s="27"/>
      <c r="CQJ42" s="27"/>
      <c r="CQK42" s="27"/>
      <c r="CQL42" s="27"/>
      <c r="CQM42" s="27"/>
      <c r="CQN42" s="27"/>
      <c r="CQO42" s="27"/>
      <c r="CQP42" s="27"/>
      <c r="CQQ42" s="27"/>
      <c r="CQR42" s="27"/>
      <c r="CQS42" s="27"/>
      <c r="CQT42" s="27"/>
      <c r="CQU42" s="27"/>
      <c r="CQV42" s="27"/>
      <c r="CQW42" s="27"/>
      <c r="CQX42" s="27"/>
      <c r="CQY42" s="27"/>
      <c r="CQZ42" s="27"/>
      <c r="CRA42" s="27"/>
      <c r="CRB42" s="27"/>
      <c r="CRC42" s="27"/>
      <c r="CRD42" s="27"/>
      <c r="CRE42" s="27"/>
      <c r="CRF42" s="27"/>
      <c r="CRG42" s="27"/>
      <c r="CRH42" s="27"/>
      <c r="CRI42" s="27"/>
      <c r="CRJ42" s="27"/>
      <c r="CRK42" s="27"/>
      <c r="CRL42" s="27"/>
      <c r="CRM42" s="27"/>
      <c r="CRN42" s="27"/>
      <c r="CRO42" s="27"/>
      <c r="CRP42" s="27"/>
      <c r="CRQ42" s="27"/>
      <c r="CRR42" s="27"/>
      <c r="CRS42" s="27"/>
      <c r="CRT42" s="27"/>
      <c r="CRU42" s="27"/>
      <c r="CRV42" s="27"/>
      <c r="CRW42" s="27"/>
      <c r="CRX42" s="27"/>
      <c r="CRY42" s="27"/>
      <c r="CRZ42" s="27"/>
      <c r="CSA42" s="27"/>
      <c r="CSB42" s="27"/>
      <c r="CSC42" s="27"/>
      <c r="CSD42" s="27"/>
      <c r="CSE42" s="27"/>
      <c r="CSF42" s="27"/>
      <c r="CSG42" s="27"/>
      <c r="CSH42" s="27"/>
      <c r="CSI42" s="27"/>
      <c r="CSJ42" s="27"/>
      <c r="CSK42" s="27"/>
      <c r="CSL42" s="27"/>
      <c r="CSM42" s="27"/>
      <c r="CSN42" s="27"/>
      <c r="CSO42" s="27"/>
      <c r="CSP42" s="27"/>
      <c r="CSQ42" s="27"/>
      <c r="CSR42" s="27"/>
      <c r="CSS42" s="27"/>
      <c r="CST42" s="27"/>
      <c r="CSU42" s="27"/>
      <c r="CSV42" s="27"/>
      <c r="CSW42" s="27"/>
      <c r="CSX42" s="27"/>
      <c r="CSY42" s="27"/>
      <c r="CSZ42" s="27"/>
      <c r="CTA42" s="27"/>
      <c r="CTB42" s="27"/>
      <c r="CTC42" s="27"/>
      <c r="CTD42" s="27"/>
      <c r="CTE42" s="27"/>
      <c r="CTF42" s="27"/>
      <c r="CTG42" s="27"/>
      <c r="CTH42" s="27"/>
      <c r="CTI42" s="27"/>
      <c r="CTJ42" s="27"/>
      <c r="CTK42" s="27"/>
      <c r="CTL42" s="27"/>
      <c r="CTM42" s="27"/>
      <c r="CTN42" s="27"/>
      <c r="CTO42" s="27"/>
      <c r="CTP42" s="27"/>
      <c r="CTQ42" s="27"/>
      <c r="CTR42" s="27"/>
      <c r="CTS42" s="27"/>
      <c r="CTT42" s="27"/>
      <c r="CTU42" s="27"/>
      <c r="CTV42" s="27"/>
      <c r="CTW42" s="27"/>
      <c r="CTX42" s="27"/>
      <c r="CTY42" s="27"/>
      <c r="CTZ42" s="27"/>
      <c r="CUA42" s="27"/>
      <c r="CUB42" s="27"/>
      <c r="CUC42" s="27"/>
      <c r="CUD42" s="27"/>
      <c r="CUE42" s="27"/>
      <c r="CUF42" s="27"/>
      <c r="CUG42" s="27"/>
      <c r="CUH42" s="27"/>
      <c r="CUI42" s="27"/>
      <c r="CUJ42" s="27"/>
      <c r="CUK42" s="27"/>
      <c r="CUL42" s="27"/>
      <c r="CUM42" s="27"/>
      <c r="CUN42" s="27"/>
      <c r="CUO42" s="27"/>
      <c r="CUP42" s="27"/>
      <c r="CUQ42" s="27"/>
      <c r="CUR42" s="27"/>
      <c r="CUS42" s="27"/>
      <c r="CUT42" s="27"/>
      <c r="CUU42" s="27"/>
      <c r="CUV42" s="27"/>
      <c r="CUW42" s="27"/>
      <c r="CUX42" s="27"/>
      <c r="CUY42" s="27"/>
      <c r="CUZ42" s="27"/>
      <c r="CVA42" s="27"/>
      <c r="CVB42" s="27"/>
      <c r="CVC42" s="27"/>
      <c r="CVD42" s="27"/>
      <c r="CVE42" s="27"/>
      <c r="CVF42" s="27"/>
      <c r="CVG42" s="27"/>
      <c r="CVH42" s="27"/>
      <c r="CVI42" s="27"/>
      <c r="CVJ42" s="27"/>
      <c r="CVK42" s="27"/>
      <c r="CVL42" s="27"/>
      <c r="CVM42" s="27"/>
      <c r="CVN42" s="27"/>
      <c r="CVO42" s="27"/>
      <c r="CVP42" s="27"/>
      <c r="CVQ42" s="27"/>
      <c r="CVR42" s="27"/>
      <c r="CVS42" s="27"/>
      <c r="CVT42" s="27"/>
      <c r="CVU42" s="27"/>
      <c r="CVV42" s="27"/>
      <c r="CVW42" s="27"/>
      <c r="CVX42" s="27"/>
      <c r="CVY42" s="27"/>
      <c r="CVZ42" s="27"/>
      <c r="CWA42" s="27"/>
      <c r="CWB42" s="27"/>
      <c r="CWC42" s="27"/>
      <c r="CWD42" s="27"/>
      <c r="CWE42" s="27"/>
      <c r="CWF42" s="27"/>
      <c r="CWG42" s="27"/>
      <c r="CWH42" s="27"/>
      <c r="CWI42" s="27"/>
      <c r="CWJ42" s="27"/>
      <c r="CWK42" s="27"/>
      <c r="CWL42" s="27"/>
      <c r="CWM42" s="27"/>
      <c r="CWN42" s="27"/>
      <c r="CWO42" s="27"/>
      <c r="CWP42" s="27"/>
      <c r="CWQ42" s="27"/>
      <c r="CWR42" s="27"/>
      <c r="CWS42" s="27"/>
      <c r="CWT42" s="27"/>
      <c r="CWU42" s="27"/>
      <c r="CWV42" s="27"/>
      <c r="CWW42" s="27"/>
      <c r="CWX42" s="27"/>
      <c r="CWY42" s="27"/>
      <c r="CWZ42" s="27"/>
      <c r="CXA42" s="27"/>
      <c r="CXB42" s="27"/>
      <c r="CXC42" s="27"/>
      <c r="CXD42" s="27"/>
      <c r="CXE42" s="27"/>
      <c r="CXF42" s="27"/>
      <c r="CXG42" s="27"/>
      <c r="CXH42" s="27"/>
      <c r="CXI42" s="27"/>
      <c r="CXJ42" s="27"/>
      <c r="CXK42" s="27"/>
      <c r="CXL42" s="27"/>
      <c r="CXM42" s="27"/>
      <c r="CXN42" s="27"/>
      <c r="CXO42" s="27"/>
      <c r="CXP42" s="27"/>
      <c r="CXQ42" s="27"/>
      <c r="CXR42" s="27"/>
      <c r="CXS42" s="27"/>
      <c r="CXT42" s="27"/>
      <c r="CXU42" s="27"/>
      <c r="CXV42" s="27"/>
      <c r="CXW42" s="27"/>
      <c r="CXX42" s="27"/>
      <c r="CXY42" s="27"/>
      <c r="CXZ42" s="27"/>
      <c r="CYA42" s="27"/>
      <c r="CYB42" s="27"/>
      <c r="CYC42" s="27"/>
      <c r="CYD42" s="27"/>
      <c r="CYE42" s="27"/>
      <c r="CYF42" s="27"/>
      <c r="CYG42" s="27"/>
      <c r="CYH42" s="27"/>
      <c r="CYI42" s="27"/>
      <c r="CYJ42" s="27"/>
      <c r="CYK42" s="27"/>
      <c r="CYL42" s="27"/>
      <c r="CYM42" s="27"/>
      <c r="CYN42" s="27"/>
      <c r="CYO42" s="27"/>
      <c r="CYP42" s="27"/>
      <c r="CYQ42" s="27"/>
      <c r="CYR42" s="27"/>
      <c r="CYS42" s="27"/>
      <c r="CYT42" s="27"/>
      <c r="CYU42" s="27"/>
      <c r="CYV42" s="27"/>
      <c r="CYW42" s="27"/>
      <c r="CYX42" s="27"/>
      <c r="CYY42" s="27"/>
      <c r="CYZ42" s="27"/>
      <c r="CZA42" s="27"/>
      <c r="CZB42" s="27"/>
      <c r="CZC42" s="27"/>
      <c r="CZD42" s="27"/>
      <c r="CZE42" s="27"/>
      <c r="CZF42" s="27"/>
      <c r="CZG42" s="27"/>
      <c r="CZH42" s="27"/>
      <c r="CZI42" s="27"/>
      <c r="CZJ42" s="27"/>
      <c r="CZK42" s="27"/>
      <c r="CZL42" s="27"/>
      <c r="CZM42" s="27"/>
      <c r="CZN42" s="27"/>
      <c r="CZO42" s="27"/>
      <c r="CZP42" s="27"/>
      <c r="CZQ42" s="27"/>
      <c r="CZR42" s="27"/>
      <c r="CZS42" s="27"/>
      <c r="CZT42" s="27"/>
      <c r="CZU42" s="27"/>
      <c r="CZV42" s="27"/>
      <c r="CZW42" s="27"/>
      <c r="CZX42" s="27"/>
      <c r="CZY42" s="27"/>
      <c r="CZZ42" s="27"/>
      <c r="DAA42" s="27"/>
      <c r="DAB42" s="27"/>
      <c r="DAC42" s="27"/>
      <c r="DAD42" s="27"/>
      <c r="DAE42" s="27"/>
      <c r="DAF42" s="27"/>
      <c r="DAG42" s="27"/>
      <c r="DAH42" s="27"/>
      <c r="DAI42" s="27"/>
      <c r="DAJ42" s="27"/>
      <c r="DAK42" s="27"/>
      <c r="DAL42" s="27"/>
      <c r="DAM42" s="27"/>
      <c r="DAN42" s="27"/>
      <c r="DAO42" s="27"/>
      <c r="DAP42" s="27"/>
      <c r="DAQ42" s="27"/>
      <c r="DAR42" s="27"/>
      <c r="DAS42" s="27"/>
      <c r="DAT42" s="27"/>
      <c r="DAU42" s="27"/>
      <c r="DAV42" s="27"/>
      <c r="DAW42" s="27"/>
      <c r="DAX42" s="27"/>
      <c r="DAY42" s="27"/>
      <c r="DAZ42" s="27"/>
      <c r="DBA42" s="27"/>
      <c r="DBB42" s="27"/>
      <c r="DBC42" s="27"/>
      <c r="DBD42" s="27"/>
      <c r="DBE42" s="27"/>
      <c r="DBF42" s="27"/>
      <c r="DBG42" s="27"/>
      <c r="DBH42" s="27"/>
      <c r="DBI42" s="27"/>
      <c r="DBJ42" s="27"/>
      <c r="DBK42" s="27"/>
      <c r="DBL42" s="27"/>
      <c r="DBM42" s="27"/>
      <c r="DBN42" s="27"/>
      <c r="DBO42" s="27"/>
      <c r="DBP42" s="27"/>
      <c r="DBQ42" s="27"/>
      <c r="DBR42" s="27"/>
      <c r="DBS42" s="27"/>
      <c r="DBT42" s="27"/>
      <c r="DBU42" s="27"/>
      <c r="DBV42" s="27"/>
      <c r="DBW42" s="27"/>
      <c r="DBX42" s="27"/>
      <c r="DBY42" s="27"/>
      <c r="DBZ42" s="27"/>
      <c r="DCA42" s="27"/>
      <c r="DCB42" s="27"/>
      <c r="DCC42" s="27"/>
      <c r="DCD42" s="27"/>
      <c r="DCE42" s="27"/>
      <c r="DCF42" s="27"/>
      <c r="DCG42" s="27"/>
      <c r="DCH42" s="27"/>
      <c r="DCI42" s="27"/>
      <c r="DCJ42" s="27"/>
      <c r="DCK42" s="27"/>
      <c r="DCL42" s="27"/>
      <c r="DCM42" s="27"/>
      <c r="DCN42" s="27"/>
      <c r="DCO42" s="27"/>
      <c r="DCP42" s="27"/>
      <c r="DCQ42" s="27"/>
      <c r="DCR42" s="27"/>
      <c r="DCS42" s="27"/>
      <c r="DCT42" s="27"/>
      <c r="DCU42" s="27"/>
      <c r="DCV42" s="27"/>
      <c r="DCW42" s="27"/>
      <c r="DCX42" s="27"/>
      <c r="DCY42" s="27"/>
      <c r="DCZ42" s="27"/>
      <c r="DDA42" s="27"/>
      <c r="DDB42" s="27"/>
      <c r="DDC42" s="27"/>
      <c r="DDD42" s="27"/>
      <c r="DDE42" s="27"/>
      <c r="DDF42" s="27"/>
      <c r="DDG42" s="27"/>
      <c r="DDH42" s="27"/>
      <c r="DDI42" s="27"/>
      <c r="DDJ42" s="27"/>
      <c r="DDK42" s="27"/>
      <c r="DDL42" s="27"/>
      <c r="DDM42" s="27"/>
      <c r="DDN42" s="27"/>
      <c r="DDO42" s="27"/>
      <c r="DDP42" s="27"/>
      <c r="DDQ42" s="27"/>
      <c r="DDR42" s="27"/>
      <c r="DDS42" s="27"/>
      <c r="DDT42" s="27"/>
      <c r="DDU42" s="27"/>
      <c r="DDV42" s="27"/>
      <c r="DDW42" s="27"/>
      <c r="DDX42" s="27"/>
      <c r="DDY42" s="27"/>
      <c r="DDZ42" s="27"/>
      <c r="DEA42" s="27"/>
      <c r="DEB42" s="27"/>
      <c r="DEC42" s="27"/>
      <c r="DED42" s="27"/>
      <c r="DEE42" s="27"/>
      <c r="DEF42" s="27"/>
      <c r="DEG42" s="27"/>
      <c r="DEH42" s="27"/>
      <c r="DEI42" s="27"/>
      <c r="DEJ42" s="27"/>
      <c r="DEK42" s="27"/>
      <c r="DEL42" s="27"/>
      <c r="DEM42" s="27"/>
      <c r="DEN42" s="27"/>
      <c r="DEO42" s="27"/>
      <c r="DEP42" s="27"/>
      <c r="DEQ42" s="27"/>
      <c r="DER42" s="27"/>
      <c r="DES42" s="27"/>
      <c r="DET42" s="27"/>
      <c r="DEU42" s="27"/>
      <c r="DEV42" s="27"/>
      <c r="DEW42" s="27"/>
      <c r="DEX42" s="27"/>
      <c r="DEY42" s="27"/>
      <c r="DEZ42" s="27"/>
      <c r="DFA42" s="27"/>
      <c r="DFB42" s="27"/>
      <c r="DFC42" s="27"/>
      <c r="DFD42" s="27"/>
      <c r="DFE42" s="27"/>
      <c r="DFF42" s="27"/>
      <c r="DFG42" s="27"/>
      <c r="DFH42" s="27"/>
      <c r="DFI42" s="27"/>
      <c r="DFJ42" s="27"/>
      <c r="DFK42" s="27"/>
      <c r="DFL42" s="27"/>
      <c r="DFM42" s="27"/>
      <c r="DFN42" s="27"/>
      <c r="DFO42" s="27"/>
      <c r="DFP42" s="27"/>
      <c r="DFQ42" s="27"/>
      <c r="DFR42" s="27"/>
      <c r="DFS42" s="27"/>
      <c r="DFT42" s="27"/>
      <c r="DFU42" s="27"/>
      <c r="DFV42" s="27"/>
      <c r="DFW42" s="27"/>
      <c r="DFX42" s="27"/>
      <c r="DFY42" s="27"/>
      <c r="DFZ42" s="27"/>
      <c r="DGA42" s="27"/>
      <c r="DGB42" s="27"/>
      <c r="DGC42" s="27"/>
      <c r="DGD42" s="27"/>
      <c r="DGE42" s="27"/>
      <c r="DGF42" s="27"/>
      <c r="DGG42" s="27"/>
      <c r="DGH42" s="27"/>
      <c r="DGI42" s="27"/>
      <c r="DGJ42" s="27"/>
      <c r="DGK42" s="27"/>
      <c r="DGL42" s="27"/>
      <c r="DGM42" s="27"/>
      <c r="DGN42" s="27"/>
      <c r="DGO42" s="27"/>
      <c r="DGP42" s="27"/>
      <c r="DGQ42" s="27"/>
      <c r="DGR42" s="27"/>
      <c r="DGS42" s="27"/>
      <c r="DGT42" s="27"/>
      <c r="DGU42" s="27"/>
      <c r="DGV42" s="27"/>
      <c r="DGW42" s="27"/>
      <c r="DGX42" s="27"/>
      <c r="DGY42" s="27"/>
      <c r="DGZ42" s="27"/>
      <c r="DHA42" s="27"/>
      <c r="DHB42" s="27"/>
      <c r="DHC42" s="27"/>
      <c r="DHD42" s="27"/>
      <c r="DHE42" s="27"/>
      <c r="DHF42" s="27"/>
      <c r="DHG42" s="27"/>
      <c r="DHH42" s="27"/>
      <c r="DHI42" s="27"/>
      <c r="DHJ42" s="27"/>
      <c r="DHK42" s="27"/>
      <c r="DHL42" s="27"/>
      <c r="DHM42" s="27"/>
      <c r="DHN42" s="27"/>
      <c r="DHO42" s="27"/>
      <c r="DHP42" s="27"/>
      <c r="DHQ42" s="27"/>
      <c r="DHR42" s="27"/>
      <c r="DHS42" s="27"/>
      <c r="DHT42" s="27"/>
      <c r="DHU42" s="27"/>
      <c r="DHV42" s="27"/>
      <c r="DHW42" s="27"/>
      <c r="DHX42" s="27"/>
      <c r="DHY42" s="27"/>
      <c r="DHZ42" s="27"/>
      <c r="DIA42" s="27"/>
      <c r="DIB42" s="27"/>
      <c r="DIC42" s="27"/>
      <c r="DID42" s="27"/>
      <c r="DIE42" s="27"/>
      <c r="DIF42" s="27"/>
      <c r="DIG42" s="27"/>
      <c r="DIH42" s="27"/>
      <c r="DII42" s="27"/>
      <c r="DIJ42" s="27"/>
      <c r="DIK42" s="27"/>
      <c r="DIL42" s="27"/>
      <c r="DIM42" s="27"/>
      <c r="DIN42" s="27"/>
      <c r="DIO42" s="27"/>
      <c r="DIP42" s="27"/>
      <c r="DIQ42" s="27"/>
      <c r="DIR42" s="27"/>
      <c r="DIS42" s="27"/>
      <c r="DIT42" s="27"/>
      <c r="DIU42" s="27"/>
      <c r="DIV42" s="27"/>
      <c r="DIW42" s="27"/>
      <c r="DIX42" s="27"/>
      <c r="DIY42" s="27"/>
      <c r="DIZ42" s="27"/>
      <c r="DJA42" s="27"/>
      <c r="DJB42" s="27"/>
      <c r="DJC42" s="27"/>
      <c r="DJD42" s="27"/>
      <c r="DJE42" s="27"/>
      <c r="DJF42" s="27"/>
      <c r="DJG42" s="27"/>
      <c r="DJH42" s="27"/>
      <c r="DJI42" s="27"/>
      <c r="DJJ42" s="27"/>
      <c r="DJK42" s="27"/>
      <c r="DJL42" s="27"/>
      <c r="DJM42" s="27"/>
      <c r="DJN42" s="27"/>
      <c r="DJO42" s="27"/>
      <c r="DJP42" s="27"/>
      <c r="DJQ42" s="27"/>
      <c r="DJR42" s="27"/>
      <c r="DJS42" s="27"/>
      <c r="DJT42" s="27"/>
      <c r="DJU42" s="27"/>
      <c r="DJV42" s="27"/>
      <c r="DJW42" s="27"/>
      <c r="DJX42" s="27"/>
      <c r="DJY42" s="27"/>
      <c r="DJZ42" s="27"/>
      <c r="DKA42" s="27"/>
      <c r="DKB42" s="27"/>
      <c r="DKC42" s="27"/>
      <c r="DKD42" s="27"/>
      <c r="DKE42" s="27"/>
      <c r="DKF42" s="27"/>
      <c r="DKG42" s="27"/>
      <c r="DKH42" s="27"/>
      <c r="DKI42" s="27"/>
      <c r="DKJ42" s="27"/>
      <c r="DKK42" s="27"/>
      <c r="DKL42" s="27"/>
      <c r="DKM42" s="27"/>
      <c r="DKN42" s="27"/>
      <c r="DKO42" s="27"/>
      <c r="DKP42" s="27"/>
      <c r="DKQ42" s="27"/>
      <c r="DKR42" s="27"/>
      <c r="DKS42" s="27"/>
      <c r="DKT42" s="27"/>
      <c r="DKU42" s="27"/>
      <c r="DKV42" s="27"/>
      <c r="DKW42" s="27"/>
      <c r="DKX42" s="27"/>
      <c r="DKY42" s="27"/>
      <c r="DKZ42" s="27"/>
      <c r="DLA42" s="27"/>
      <c r="DLB42" s="27"/>
      <c r="DLC42" s="27"/>
      <c r="DLD42" s="27"/>
      <c r="DLE42" s="27"/>
      <c r="DLF42" s="27"/>
      <c r="DLG42" s="27"/>
      <c r="DLH42" s="27"/>
      <c r="DLI42" s="27"/>
      <c r="DLJ42" s="27"/>
      <c r="DLK42" s="27"/>
      <c r="DLL42" s="27"/>
      <c r="DLM42" s="27"/>
      <c r="DLN42" s="27"/>
      <c r="DLO42" s="27"/>
      <c r="DLP42" s="27"/>
      <c r="DLQ42" s="27"/>
      <c r="DLR42" s="27"/>
      <c r="DLS42" s="27"/>
      <c r="DLT42" s="27"/>
      <c r="DLU42" s="27"/>
      <c r="DLV42" s="27"/>
      <c r="DLW42" s="27"/>
      <c r="DLX42" s="27"/>
      <c r="DLY42" s="27"/>
      <c r="DLZ42" s="27"/>
      <c r="DMA42" s="27"/>
      <c r="DMB42" s="27"/>
      <c r="DMC42" s="27"/>
      <c r="DMD42" s="27"/>
      <c r="DME42" s="27"/>
      <c r="DMF42" s="27"/>
      <c r="DMG42" s="27"/>
      <c r="DMH42" s="27"/>
      <c r="DMI42" s="27"/>
      <c r="DMJ42" s="27"/>
      <c r="DMK42" s="27"/>
      <c r="DML42" s="27"/>
      <c r="DMM42" s="27"/>
      <c r="DMN42" s="27"/>
      <c r="DMO42" s="27"/>
      <c r="DMP42" s="27"/>
      <c r="DMQ42" s="27"/>
      <c r="DMR42" s="27"/>
      <c r="DMS42" s="27"/>
      <c r="DMT42" s="27"/>
      <c r="DMU42" s="27"/>
      <c r="DMV42" s="27"/>
      <c r="DMW42" s="27"/>
      <c r="DMX42" s="27"/>
      <c r="DMY42" s="27"/>
      <c r="DMZ42" s="27"/>
      <c r="DNA42" s="27"/>
      <c r="DNB42" s="27"/>
      <c r="DNC42" s="27"/>
      <c r="DND42" s="27"/>
      <c r="DNE42" s="27"/>
      <c r="DNF42" s="27"/>
      <c r="DNG42" s="27"/>
      <c r="DNH42" s="27"/>
      <c r="DNI42" s="27"/>
      <c r="DNJ42" s="27"/>
      <c r="DNK42" s="27"/>
      <c r="DNL42" s="27"/>
      <c r="DNM42" s="27"/>
      <c r="DNN42" s="27"/>
      <c r="DNO42" s="27"/>
      <c r="DNP42" s="27"/>
      <c r="DNQ42" s="27"/>
      <c r="DNR42" s="27"/>
      <c r="DNS42" s="27"/>
      <c r="DNT42" s="27"/>
      <c r="DNU42" s="27"/>
      <c r="DNV42" s="27"/>
      <c r="DNW42" s="27"/>
      <c r="DNX42" s="27"/>
      <c r="DNY42" s="27"/>
      <c r="DNZ42" s="27"/>
      <c r="DOA42" s="27"/>
      <c r="DOB42" s="27"/>
      <c r="DOC42" s="27"/>
      <c r="DOD42" s="27"/>
      <c r="DOE42" s="27"/>
      <c r="DOF42" s="27"/>
      <c r="DOG42" s="27"/>
      <c r="DOH42" s="27"/>
      <c r="DOI42" s="27"/>
      <c r="DOJ42" s="27"/>
      <c r="DOK42" s="27"/>
      <c r="DOL42" s="27"/>
      <c r="DOM42" s="27"/>
      <c r="DON42" s="27"/>
      <c r="DOO42" s="27"/>
      <c r="DOP42" s="27"/>
      <c r="DOQ42" s="27"/>
      <c r="DOR42" s="27"/>
      <c r="DOS42" s="27"/>
      <c r="DOT42" s="27"/>
      <c r="DOU42" s="27"/>
      <c r="DOV42" s="27"/>
      <c r="DOW42" s="27"/>
      <c r="DOX42" s="27"/>
      <c r="DOY42" s="27"/>
      <c r="DOZ42" s="27"/>
      <c r="DPA42" s="27"/>
      <c r="DPB42" s="27"/>
      <c r="DPC42" s="27"/>
      <c r="DPD42" s="27"/>
      <c r="DPE42" s="27"/>
      <c r="DPF42" s="27"/>
      <c r="DPG42" s="27"/>
      <c r="DPH42" s="27"/>
      <c r="DPI42" s="27"/>
      <c r="DPJ42" s="27"/>
      <c r="DPK42" s="27"/>
      <c r="DPL42" s="27"/>
      <c r="DPM42" s="27"/>
      <c r="DPN42" s="27"/>
      <c r="DPO42" s="27"/>
      <c r="DPP42" s="27"/>
      <c r="DPQ42" s="27"/>
      <c r="DPR42" s="27"/>
      <c r="DPS42" s="27"/>
      <c r="DPT42" s="27"/>
      <c r="DPU42" s="27"/>
      <c r="DPV42" s="27"/>
      <c r="DPW42" s="27"/>
      <c r="DPX42" s="27"/>
      <c r="DPY42" s="27"/>
      <c r="DPZ42" s="27"/>
      <c r="DQA42" s="27"/>
      <c r="DQB42" s="27"/>
      <c r="DQC42" s="27"/>
      <c r="DQD42" s="27"/>
      <c r="DQE42" s="27"/>
      <c r="DQF42" s="27"/>
      <c r="DQG42" s="27"/>
      <c r="DQH42" s="27"/>
      <c r="DQI42" s="27"/>
      <c r="DQJ42" s="27"/>
      <c r="DQK42" s="27"/>
      <c r="DQL42" s="27"/>
      <c r="DQM42" s="27"/>
      <c r="DQN42" s="27"/>
      <c r="DQO42" s="27"/>
      <c r="DQP42" s="27"/>
      <c r="DQQ42" s="27"/>
      <c r="DQR42" s="27"/>
      <c r="DQS42" s="27"/>
      <c r="DQT42" s="27"/>
      <c r="DQU42" s="27"/>
      <c r="DQV42" s="27"/>
      <c r="DQW42" s="27"/>
      <c r="DQX42" s="27"/>
      <c r="DQY42" s="27"/>
      <c r="DQZ42" s="27"/>
      <c r="DRA42" s="27"/>
      <c r="DRB42" s="27"/>
      <c r="DRC42" s="27"/>
      <c r="DRD42" s="27"/>
      <c r="DRE42" s="27"/>
      <c r="DRF42" s="27"/>
      <c r="DRG42" s="27"/>
      <c r="DRH42" s="27"/>
      <c r="DRI42" s="27"/>
      <c r="DRJ42" s="27"/>
      <c r="DRK42" s="27"/>
      <c r="DRL42" s="27"/>
      <c r="DRM42" s="27"/>
      <c r="DRN42" s="27"/>
      <c r="DRO42" s="27"/>
      <c r="DRP42" s="27"/>
      <c r="DRQ42" s="27"/>
      <c r="DRR42" s="27"/>
      <c r="DRS42" s="27"/>
      <c r="DRT42" s="27"/>
      <c r="DRU42" s="27"/>
      <c r="DRV42" s="27"/>
      <c r="DRW42" s="27"/>
      <c r="DRX42" s="27"/>
      <c r="DRY42" s="27"/>
      <c r="DRZ42" s="27"/>
      <c r="DSA42" s="27"/>
      <c r="DSB42" s="27"/>
      <c r="DSC42" s="27"/>
      <c r="DSD42" s="27"/>
      <c r="DSE42" s="27"/>
      <c r="DSF42" s="27"/>
      <c r="DSG42" s="27"/>
      <c r="DSH42" s="27"/>
      <c r="DSI42" s="27"/>
      <c r="DSJ42" s="27"/>
      <c r="DSK42" s="27"/>
      <c r="DSL42" s="27"/>
      <c r="DSM42" s="27"/>
      <c r="DSN42" s="27"/>
      <c r="DSO42" s="27"/>
      <c r="DSP42" s="27"/>
      <c r="DSQ42" s="27"/>
      <c r="DSR42" s="27"/>
      <c r="DSS42" s="27"/>
      <c r="DST42" s="27"/>
      <c r="DSU42" s="27"/>
      <c r="DSV42" s="27"/>
      <c r="DSW42" s="27"/>
      <c r="DSX42" s="27"/>
      <c r="DSY42" s="27"/>
      <c r="DSZ42" s="27"/>
      <c r="DTA42" s="27"/>
      <c r="DTB42" s="27"/>
      <c r="DTC42" s="27"/>
      <c r="DTD42" s="27"/>
      <c r="DTE42" s="27"/>
      <c r="DTF42" s="27"/>
      <c r="DTG42" s="27"/>
      <c r="DTH42" s="27"/>
      <c r="DTI42" s="27"/>
      <c r="DTJ42" s="27"/>
      <c r="DTK42" s="27"/>
      <c r="DTL42" s="27"/>
      <c r="DTM42" s="27"/>
      <c r="DTN42" s="27"/>
      <c r="DTO42" s="27"/>
      <c r="DTP42" s="27"/>
      <c r="DTQ42" s="27"/>
      <c r="DTR42" s="27"/>
      <c r="DTS42" s="27"/>
      <c r="DTT42" s="27"/>
      <c r="DTU42" s="27"/>
      <c r="DTV42" s="27"/>
      <c r="DTW42" s="27"/>
      <c r="DTX42" s="27"/>
      <c r="DTY42" s="27"/>
      <c r="DTZ42" s="27"/>
      <c r="DUA42" s="27"/>
      <c r="DUB42" s="27"/>
      <c r="DUC42" s="27"/>
      <c r="DUD42" s="27"/>
      <c r="DUE42" s="27"/>
      <c r="DUF42" s="27"/>
      <c r="DUG42" s="27"/>
      <c r="DUH42" s="27"/>
      <c r="DUI42" s="27"/>
      <c r="DUJ42" s="27"/>
      <c r="DUK42" s="27"/>
      <c r="DUL42" s="27"/>
      <c r="DUM42" s="27"/>
      <c r="DUN42" s="27"/>
      <c r="DUO42" s="27"/>
      <c r="DUP42" s="27"/>
      <c r="DUQ42" s="27"/>
      <c r="DUR42" s="27"/>
      <c r="DUS42" s="27"/>
      <c r="DUT42" s="27"/>
      <c r="DUU42" s="27"/>
      <c r="DUV42" s="27"/>
      <c r="DUW42" s="27"/>
      <c r="DUX42" s="27"/>
      <c r="DUY42" s="27"/>
      <c r="DUZ42" s="27"/>
      <c r="DVA42" s="27"/>
      <c r="DVB42" s="27"/>
      <c r="DVC42" s="27"/>
      <c r="DVD42" s="27"/>
      <c r="DVE42" s="27"/>
      <c r="DVF42" s="27"/>
      <c r="DVG42" s="27"/>
      <c r="DVH42" s="27"/>
      <c r="DVI42" s="27"/>
      <c r="DVJ42" s="27"/>
      <c r="DVK42" s="27"/>
      <c r="DVL42" s="27"/>
      <c r="DVM42" s="27"/>
      <c r="DVN42" s="27"/>
      <c r="DVO42" s="27"/>
      <c r="DVP42" s="27"/>
      <c r="DVQ42" s="27"/>
      <c r="DVR42" s="27"/>
      <c r="DVS42" s="27"/>
      <c r="DVT42" s="27"/>
      <c r="DVU42" s="27"/>
      <c r="DVV42" s="27"/>
      <c r="DVW42" s="27"/>
      <c r="DVX42" s="27"/>
      <c r="DVY42" s="27"/>
      <c r="DVZ42" s="27"/>
      <c r="DWA42" s="27"/>
      <c r="DWB42" s="27"/>
      <c r="DWC42" s="27"/>
      <c r="DWD42" s="27"/>
      <c r="DWE42" s="27"/>
      <c r="DWF42" s="27"/>
      <c r="DWG42" s="27"/>
      <c r="DWH42" s="27"/>
      <c r="DWI42" s="27"/>
      <c r="DWJ42" s="27"/>
      <c r="DWK42" s="27"/>
      <c r="DWL42" s="27"/>
      <c r="DWM42" s="27"/>
      <c r="DWN42" s="27"/>
      <c r="DWO42" s="27"/>
      <c r="DWP42" s="27"/>
      <c r="DWQ42" s="27"/>
      <c r="DWR42" s="27"/>
      <c r="DWS42" s="27"/>
      <c r="DWT42" s="27"/>
      <c r="DWU42" s="27"/>
      <c r="DWV42" s="27"/>
      <c r="DWW42" s="27"/>
      <c r="DWX42" s="27"/>
      <c r="DWY42" s="27"/>
      <c r="DWZ42" s="27"/>
      <c r="DXA42" s="27"/>
      <c r="DXB42" s="27"/>
      <c r="DXC42" s="27"/>
      <c r="DXD42" s="27"/>
      <c r="DXE42" s="27"/>
      <c r="DXF42" s="27"/>
      <c r="DXG42" s="27"/>
      <c r="DXH42" s="27"/>
      <c r="DXI42" s="27"/>
      <c r="DXJ42" s="27"/>
      <c r="DXK42" s="27"/>
      <c r="DXL42" s="27"/>
      <c r="DXM42" s="27"/>
      <c r="DXN42" s="27"/>
      <c r="DXO42" s="27"/>
      <c r="DXP42" s="27"/>
      <c r="DXQ42" s="27"/>
      <c r="DXR42" s="27"/>
      <c r="DXS42" s="27"/>
      <c r="DXT42" s="27"/>
      <c r="DXU42" s="27"/>
      <c r="DXV42" s="27"/>
      <c r="DXW42" s="27"/>
      <c r="DXX42" s="27"/>
      <c r="DXY42" s="27"/>
      <c r="DXZ42" s="27"/>
      <c r="DYA42" s="27"/>
      <c r="DYB42" s="27"/>
      <c r="DYC42" s="27"/>
      <c r="DYD42" s="27"/>
      <c r="DYE42" s="27"/>
      <c r="DYF42" s="27"/>
      <c r="DYG42" s="27"/>
      <c r="DYH42" s="27"/>
      <c r="DYI42" s="27"/>
      <c r="DYJ42" s="27"/>
      <c r="DYK42" s="27"/>
      <c r="DYL42" s="27"/>
      <c r="DYM42" s="27"/>
      <c r="DYN42" s="27"/>
      <c r="DYO42" s="27"/>
      <c r="DYP42" s="27"/>
      <c r="DYQ42" s="27"/>
      <c r="DYR42" s="27"/>
      <c r="DYS42" s="27"/>
      <c r="DYT42" s="27"/>
      <c r="DYU42" s="27"/>
      <c r="DYV42" s="27"/>
      <c r="DYW42" s="27"/>
      <c r="DYX42" s="27"/>
      <c r="DYY42" s="27"/>
      <c r="DYZ42" s="27"/>
      <c r="DZA42" s="27"/>
      <c r="DZB42" s="27"/>
      <c r="DZC42" s="27"/>
      <c r="DZD42" s="27"/>
      <c r="DZE42" s="27"/>
      <c r="DZF42" s="27"/>
      <c r="DZG42" s="27"/>
      <c r="DZH42" s="27"/>
      <c r="DZI42" s="27"/>
      <c r="DZJ42" s="27"/>
      <c r="DZK42" s="27"/>
      <c r="DZL42" s="27"/>
      <c r="DZM42" s="27"/>
      <c r="DZN42" s="27"/>
      <c r="DZO42" s="27"/>
      <c r="DZP42" s="27"/>
      <c r="DZQ42" s="27"/>
      <c r="DZR42" s="27"/>
      <c r="DZS42" s="27"/>
      <c r="DZT42" s="27"/>
      <c r="DZU42" s="27"/>
      <c r="DZV42" s="27"/>
      <c r="DZW42" s="27"/>
      <c r="DZX42" s="27"/>
      <c r="DZY42" s="27"/>
      <c r="DZZ42" s="27"/>
      <c r="EAA42" s="27"/>
      <c r="EAB42" s="27"/>
      <c r="EAC42" s="27"/>
      <c r="EAD42" s="27"/>
      <c r="EAE42" s="27"/>
      <c r="EAF42" s="27"/>
      <c r="EAG42" s="27"/>
      <c r="EAH42" s="27"/>
      <c r="EAI42" s="27"/>
      <c r="EAJ42" s="27"/>
      <c r="EAK42" s="27"/>
      <c r="EAL42" s="27"/>
      <c r="EAM42" s="27"/>
      <c r="EAN42" s="27"/>
      <c r="EAO42" s="27"/>
      <c r="EAP42" s="27"/>
      <c r="EAQ42" s="27"/>
      <c r="EAR42" s="27"/>
      <c r="EAS42" s="27"/>
      <c r="EAT42" s="27"/>
      <c r="EAU42" s="27"/>
      <c r="EAV42" s="27"/>
      <c r="EAW42" s="27"/>
      <c r="EAX42" s="27"/>
      <c r="EAY42" s="27"/>
      <c r="EAZ42" s="27"/>
      <c r="EBA42" s="27"/>
      <c r="EBB42" s="27"/>
      <c r="EBC42" s="27"/>
      <c r="EBD42" s="27"/>
      <c r="EBE42" s="27"/>
      <c r="EBF42" s="27"/>
      <c r="EBG42" s="27"/>
      <c r="EBH42" s="27"/>
      <c r="EBI42" s="27"/>
      <c r="EBJ42" s="27"/>
      <c r="EBK42" s="27"/>
      <c r="EBL42" s="27"/>
      <c r="EBM42" s="27"/>
      <c r="EBN42" s="27"/>
      <c r="EBO42" s="27"/>
      <c r="EBP42" s="27"/>
      <c r="EBQ42" s="27"/>
      <c r="EBR42" s="27"/>
      <c r="EBS42" s="27"/>
      <c r="EBT42" s="27"/>
      <c r="EBU42" s="27"/>
      <c r="EBV42" s="27"/>
      <c r="EBW42" s="27"/>
      <c r="EBX42" s="27"/>
      <c r="EBY42" s="27"/>
      <c r="EBZ42" s="27"/>
      <c r="ECA42" s="27"/>
      <c r="ECB42" s="27"/>
      <c r="ECC42" s="27"/>
      <c r="ECD42" s="27"/>
      <c r="ECE42" s="27"/>
      <c r="ECF42" s="27"/>
      <c r="ECG42" s="27"/>
      <c r="ECH42" s="27"/>
      <c r="ECI42" s="27"/>
      <c r="ECJ42" s="27"/>
      <c r="ECK42" s="27"/>
      <c r="ECL42" s="27"/>
      <c r="ECM42" s="27"/>
      <c r="ECN42" s="27"/>
      <c r="ECO42" s="27"/>
      <c r="ECP42" s="27"/>
      <c r="ECQ42" s="27"/>
      <c r="ECR42" s="27"/>
      <c r="ECS42" s="27"/>
      <c r="ECT42" s="27"/>
      <c r="ECU42" s="27"/>
      <c r="ECV42" s="27"/>
      <c r="ECW42" s="27"/>
      <c r="ECX42" s="27"/>
      <c r="ECY42" s="27"/>
      <c r="ECZ42" s="27"/>
      <c r="EDA42" s="27"/>
      <c r="EDB42" s="27"/>
      <c r="EDC42" s="27"/>
      <c r="EDD42" s="27"/>
      <c r="EDE42" s="27"/>
      <c r="EDF42" s="27"/>
      <c r="EDG42" s="27"/>
      <c r="EDH42" s="27"/>
      <c r="EDI42" s="27"/>
      <c r="EDJ42" s="27"/>
      <c r="EDK42" s="27"/>
      <c r="EDL42" s="27"/>
      <c r="EDM42" s="27"/>
      <c r="EDN42" s="27"/>
      <c r="EDO42" s="27"/>
      <c r="EDP42" s="27"/>
      <c r="EDQ42" s="27"/>
      <c r="EDR42" s="27"/>
      <c r="EDS42" s="27"/>
      <c r="EDT42" s="27"/>
      <c r="EDU42" s="27"/>
      <c r="EDV42" s="27"/>
      <c r="EDW42" s="27"/>
      <c r="EDX42" s="27"/>
      <c r="EDY42" s="27"/>
      <c r="EDZ42" s="27"/>
      <c r="EEA42" s="27"/>
      <c r="EEB42" s="27"/>
      <c r="EEC42" s="27"/>
      <c r="EED42" s="27"/>
      <c r="EEE42" s="27"/>
      <c r="EEF42" s="27"/>
      <c r="EEG42" s="27"/>
      <c r="EEH42" s="27"/>
      <c r="EEI42" s="27"/>
      <c r="EEJ42" s="27"/>
      <c r="EEK42" s="27"/>
      <c r="EEL42" s="27"/>
      <c r="EEM42" s="27"/>
      <c r="EEN42" s="27"/>
      <c r="EEO42" s="27"/>
      <c r="EEP42" s="27"/>
      <c r="EEQ42" s="27"/>
      <c r="EER42" s="27"/>
      <c r="EES42" s="27"/>
      <c r="EET42" s="27"/>
      <c r="EEU42" s="27"/>
      <c r="EEV42" s="27"/>
      <c r="EEW42" s="27"/>
      <c r="EEX42" s="27"/>
      <c r="EEY42" s="27"/>
      <c r="EEZ42" s="27"/>
      <c r="EFA42" s="27"/>
      <c r="EFB42" s="27"/>
      <c r="EFC42" s="27"/>
      <c r="EFD42" s="27"/>
      <c r="EFE42" s="27"/>
      <c r="EFF42" s="27"/>
      <c r="EFG42" s="27"/>
      <c r="EFH42" s="27"/>
      <c r="EFI42" s="27"/>
      <c r="EFJ42" s="27"/>
      <c r="EFK42" s="27"/>
      <c r="EFL42" s="27"/>
      <c r="EFM42" s="27"/>
      <c r="EFN42" s="27"/>
      <c r="EFO42" s="27"/>
      <c r="EFP42" s="27"/>
      <c r="EFQ42" s="27"/>
      <c r="EFR42" s="27"/>
      <c r="EFS42" s="27"/>
      <c r="EFT42" s="27"/>
      <c r="EFU42" s="27"/>
      <c r="EFV42" s="27"/>
      <c r="EFW42" s="27"/>
      <c r="EFX42" s="27"/>
      <c r="EFY42" s="27"/>
      <c r="EFZ42" s="27"/>
      <c r="EGA42" s="27"/>
      <c r="EGB42" s="27"/>
      <c r="EGC42" s="27"/>
      <c r="EGD42" s="27"/>
      <c r="EGE42" s="27"/>
      <c r="EGF42" s="27"/>
      <c r="EGG42" s="27"/>
      <c r="EGH42" s="27"/>
      <c r="EGI42" s="27"/>
      <c r="EGJ42" s="27"/>
      <c r="EGK42" s="27"/>
      <c r="EGL42" s="27"/>
      <c r="EGM42" s="27"/>
      <c r="EGN42" s="27"/>
      <c r="EGO42" s="27"/>
      <c r="EGP42" s="27"/>
      <c r="EGQ42" s="27"/>
      <c r="EGR42" s="27"/>
      <c r="EGS42" s="27"/>
      <c r="EGT42" s="27"/>
      <c r="EGU42" s="27"/>
      <c r="EGV42" s="27"/>
      <c r="EGW42" s="27"/>
      <c r="EGX42" s="27"/>
      <c r="EGY42" s="27"/>
      <c r="EGZ42" s="27"/>
      <c r="EHA42" s="27"/>
      <c r="EHB42" s="27"/>
      <c r="EHC42" s="27"/>
      <c r="EHD42" s="27"/>
      <c r="EHE42" s="27"/>
      <c r="EHF42" s="27"/>
      <c r="EHG42" s="27"/>
      <c r="EHH42" s="27"/>
      <c r="EHI42" s="27"/>
      <c r="EHJ42" s="27"/>
      <c r="EHK42" s="27"/>
      <c r="EHL42" s="27"/>
      <c r="EHM42" s="27"/>
      <c r="EHN42" s="27"/>
      <c r="EHO42" s="27"/>
      <c r="EHP42" s="27"/>
      <c r="EHQ42" s="27"/>
      <c r="EHR42" s="27"/>
      <c r="EHS42" s="27"/>
      <c r="EHT42" s="27"/>
      <c r="EHU42" s="27"/>
      <c r="EHV42" s="27"/>
      <c r="EHW42" s="27"/>
      <c r="EHX42" s="27"/>
      <c r="EHY42" s="27"/>
      <c r="EHZ42" s="27"/>
      <c r="EIA42" s="27"/>
      <c r="EIB42" s="27"/>
      <c r="EIC42" s="27"/>
      <c r="EID42" s="27"/>
      <c r="EIE42" s="27"/>
      <c r="EIF42" s="27"/>
      <c r="EIG42" s="27"/>
      <c r="EIH42" s="27"/>
      <c r="EII42" s="27"/>
      <c r="EIJ42" s="27"/>
      <c r="EIK42" s="27"/>
      <c r="EIL42" s="27"/>
      <c r="EIM42" s="27"/>
      <c r="EIN42" s="27"/>
      <c r="EIO42" s="27"/>
      <c r="EIP42" s="27"/>
      <c r="EIQ42" s="27"/>
      <c r="EIR42" s="27"/>
      <c r="EIS42" s="27"/>
      <c r="EIT42" s="27"/>
      <c r="EIU42" s="27"/>
      <c r="EIV42" s="27"/>
      <c r="EIW42" s="27"/>
      <c r="EIX42" s="27"/>
      <c r="EIY42" s="27"/>
      <c r="EIZ42" s="27"/>
      <c r="EJA42" s="27"/>
      <c r="EJB42" s="27"/>
      <c r="EJC42" s="27"/>
      <c r="EJD42" s="27"/>
      <c r="EJE42" s="27"/>
      <c r="EJF42" s="27"/>
      <c r="EJG42" s="27"/>
      <c r="EJH42" s="27"/>
      <c r="EJI42" s="27"/>
      <c r="EJJ42" s="27"/>
      <c r="EJK42" s="27"/>
      <c r="EJL42" s="27"/>
      <c r="EJM42" s="27"/>
      <c r="EJN42" s="27"/>
      <c r="EJO42" s="27"/>
      <c r="EJP42" s="27"/>
      <c r="EJQ42" s="27"/>
      <c r="EJR42" s="27"/>
      <c r="EJS42" s="27"/>
      <c r="EJT42" s="27"/>
      <c r="EJU42" s="27"/>
      <c r="EJV42" s="27"/>
      <c r="EJW42" s="27"/>
      <c r="EJX42" s="27"/>
      <c r="EJY42" s="27"/>
      <c r="EJZ42" s="27"/>
      <c r="EKA42" s="27"/>
      <c r="EKB42" s="27"/>
      <c r="EKC42" s="27"/>
      <c r="EKD42" s="27"/>
      <c r="EKE42" s="27"/>
      <c r="EKF42" s="27"/>
      <c r="EKG42" s="27"/>
      <c r="EKH42" s="27"/>
      <c r="EKI42" s="27"/>
      <c r="EKJ42" s="27"/>
      <c r="EKK42" s="27"/>
      <c r="EKL42" s="27"/>
      <c r="EKM42" s="27"/>
      <c r="EKN42" s="27"/>
      <c r="EKO42" s="27"/>
      <c r="EKP42" s="27"/>
      <c r="EKQ42" s="27"/>
      <c r="EKR42" s="27"/>
      <c r="EKS42" s="27"/>
      <c r="EKT42" s="27"/>
      <c r="EKU42" s="27"/>
      <c r="EKV42" s="27"/>
      <c r="EKW42" s="27"/>
      <c r="EKX42" s="27"/>
      <c r="EKY42" s="27"/>
      <c r="EKZ42" s="27"/>
      <c r="ELA42" s="27"/>
      <c r="ELB42" s="27"/>
      <c r="ELC42" s="27"/>
      <c r="ELD42" s="27"/>
      <c r="ELE42" s="27"/>
      <c r="ELF42" s="27"/>
      <c r="ELG42" s="27"/>
      <c r="ELH42" s="27"/>
      <c r="ELI42" s="27"/>
      <c r="ELJ42" s="27"/>
      <c r="ELK42" s="27"/>
      <c r="ELL42" s="27"/>
      <c r="ELM42" s="27"/>
      <c r="ELN42" s="27"/>
      <c r="ELO42" s="27"/>
      <c r="ELP42" s="27"/>
      <c r="ELQ42" s="27"/>
      <c r="ELR42" s="27"/>
      <c r="ELS42" s="27"/>
      <c r="ELT42" s="27"/>
      <c r="ELU42" s="27"/>
      <c r="ELV42" s="27"/>
      <c r="ELW42" s="27"/>
      <c r="ELX42" s="27"/>
      <c r="ELY42" s="27"/>
      <c r="ELZ42" s="27"/>
      <c r="EMA42" s="27"/>
      <c r="EMB42" s="27"/>
      <c r="EMC42" s="27"/>
      <c r="EMD42" s="27"/>
      <c r="EME42" s="27"/>
      <c r="EMF42" s="27"/>
      <c r="EMG42" s="27"/>
      <c r="EMH42" s="27"/>
      <c r="EMI42" s="27"/>
      <c r="EMJ42" s="27"/>
      <c r="EMK42" s="27"/>
      <c r="EML42" s="27"/>
      <c r="EMM42" s="27"/>
      <c r="EMN42" s="27"/>
      <c r="EMO42" s="27"/>
      <c r="EMP42" s="27"/>
      <c r="EMQ42" s="27"/>
      <c r="EMR42" s="27"/>
      <c r="EMS42" s="27"/>
      <c r="EMT42" s="27"/>
      <c r="EMU42" s="27"/>
      <c r="EMV42" s="27"/>
      <c r="EMW42" s="27"/>
      <c r="EMX42" s="27"/>
      <c r="EMY42" s="27"/>
      <c r="EMZ42" s="27"/>
      <c r="ENA42" s="27"/>
      <c r="ENB42" s="27"/>
      <c r="ENC42" s="27"/>
      <c r="END42" s="27"/>
      <c r="ENE42" s="27"/>
      <c r="ENF42" s="27"/>
      <c r="ENG42" s="27"/>
      <c r="ENH42" s="27"/>
      <c r="ENI42" s="27"/>
      <c r="ENJ42" s="27"/>
      <c r="ENK42" s="27"/>
      <c r="ENL42" s="27"/>
      <c r="ENM42" s="27"/>
      <c r="ENN42" s="27"/>
      <c r="ENO42" s="27"/>
      <c r="ENP42" s="27"/>
      <c r="ENQ42" s="27"/>
      <c r="ENR42" s="27"/>
      <c r="ENS42" s="27"/>
      <c r="ENT42" s="27"/>
      <c r="ENU42" s="27"/>
      <c r="ENV42" s="27"/>
      <c r="ENW42" s="27"/>
      <c r="ENX42" s="27"/>
      <c r="ENY42" s="27"/>
      <c r="ENZ42" s="27"/>
      <c r="EOA42" s="27"/>
      <c r="EOB42" s="27"/>
      <c r="EOC42" s="27"/>
      <c r="EOD42" s="27"/>
      <c r="EOE42" s="27"/>
      <c r="EOF42" s="27"/>
      <c r="EOG42" s="27"/>
      <c r="EOH42" s="27"/>
      <c r="EOI42" s="27"/>
      <c r="EOJ42" s="27"/>
      <c r="EOK42" s="27"/>
      <c r="EOL42" s="27"/>
      <c r="EOM42" s="27"/>
      <c r="EON42" s="27"/>
      <c r="EOO42" s="27"/>
      <c r="EOP42" s="27"/>
      <c r="EOQ42" s="27"/>
      <c r="EOR42" s="27"/>
      <c r="EOS42" s="27"/>
      <c r="EOT42" s="27"/>
      <c r="EOU42" s="27"/>
      <c r="EOV42" s="27"/>
      <c r="EOW42" s="27"/>
      <c r="EOX42" s="27"/>
      <c r="EOY42" s="27"/>
      <c r="EOZ42" s="27"/>
      <c r="EPA42" s="27"/>
      <c r="EPB42" s="27"/>
      <c r="EPC42" s="27"/>
      <c r="EPD42" s="27"/>
      <c r="EPE42" s="27"/>
      <c r="EPF42" s="27"/>
      <c r="EPG42" s="27"/>
      <c r="EPH42" s="27"/>
      <c r="EPI42" s="27"/>
      <c r="EPJ42" s="27"/>
      <c r="EPK42" s="27"/>
      <c r="EPL42" s="27"/>
      <c r="EPM42" s="27"/>
      <c r="EPN42" s="27"/>
      <c r="EPO42" s="27"/>
      <c r="EPP42" s="27"/>
      <c r="EPQ42" s="27"/>
      <c r="EPR42" s="27"/>
      <c r="EPS42" s="27"/>
      <c r="EPT42" s="27"/>
      <c r="EPU42" s="27"/>
      <c r="EPV42" s="27"/>
      <c r="EPW42" s="27"/>
      <c r="EPX42" s="27"/>
      <c r="EPY42" s="27"/>
      <c r="EPZ42" s="27"/>
      <c r="EQA42" s="27"/>
      <c r="EQB42" s="27"/>
      <c r="EQC42" s="27"/>
      <c r="EQD42" s="27"/>
      <c r="EQE42" s="27"/>
      <c r="EQF42" s="27"/>
      <c r="EQG42" s="27"/>
      <c r="EQH42" s="27"/>
      <c r="EQI42" s="27"/>
      <c r="EQJ42" s="27"/>
      <c r="EQK42" s="27"/>
      <c r="EQL42" s="27"/>
      <c r="EQM42" s="27"/>
      <c r="EQN42" s="27"/>
      <c r="EQO42" s="27"/>
      <c r="EQP42" s="27"/>
      <c r="EQQ42" s="27"/>
      <c r="EQR42" s="27"/>
      <c r="EQS42" s="27"/>
      <c r="EQT42" s="27"/>
      <c r="EQU42" s="27"/>
      <c r="EQV42" s="27"/>
      <c r="EQW42" s="27"/>
      <c r="EQX42" s="27"/>
      <c r="EQY42" s="27"/>
      <c r="EQZ42" s="27"/>
      <c r="ERA42" s="27"/>
      <c r="ERB42" s="27"/>
      <c r="ERC42" s="27"/>
      <c r="ERD42" s="27"/>
      <c r="ERE42" s="27"/>
      <c r="ERF42" s="27"/>
      <c r="ERG42" s="27"/>
      <c r="ERH42" s="27"/>
      <c r="ERI42" s="27"/>
      <c r="ERJ42" s="27"/>
      <c r="ERK42" s="27"/>
      <c r="ERL42" s="27"/>
      <c r="ERM42" s="27"/>
      <c r="ERN42" s="27"/>
      <c r="ERO42" s="27"/>
      <c r="ERP42" s="27"/>
      <c r="ERQ42" s="27"/>
      <c r="ERR42" s="27"/>
      <c r="ERS42" s="27"/>
      <c r="ERT42" s="27"/>
      <c r="ERU42" s="27"/>
      <c r="ERV42" s="27"/>
      <c r="ERW42" s="27"/>
      <c r="ERX42" s="27"/>
      <c r="ERY42" s="27"/>
      <c r="ERZ42" s="27"/>
      <c r="ESA42" s="27"/>
      <c r="ESB42" s="27"/>
      <c r="ESC42" s="27"/>
      <c r="ESD42" s="27"/>
      <c r="ESE42" s="27"/>
      <c r="ESF42" s="27"/>
      <c r="ESG42" s="27"/>
      <c r="ESH42" s="27"/>
      <c r="ESI42" s="27"/>
      <c r="ESJ42" s="27"/>
      <c r="ESK42" s="27"/>
      <c r="ESL42" s="27"/>
      <c r="ESM42" s="27"/>
      <c r="ESN42" s="27"/>
      <c r="ESO42" s="27"/>
      <c r="ESP42" s="27"/>
      <c r="ESQ42" s="27"/>
      <c r="ESR42" s="27"/>
      <c r="ESS42" s="27"/>
      <c r="EST42" s="27"/>
      <c r="ESU42" s="27"/>
      <c r="ESV42" s="27"/>
      <c r="ESW42" s="27"/>
      <c r="ESX42" s="27"/>
      <c r="ESY42" s="27"/>
      <c r="ESZ42" s="27"/>
      <c r="ETA42" s="27"/>
      <c r="ETB42" s="27"/>
      <c r="ETC42" s="27"/>
      <c r="ETD42" s="27"/>
      <c r="ETE42" s="27"/>
      <c r="ETF42" s="27"/>
      <c r="ETG42" s="27"/>
      <c r="ETH42" s="27"/>
      <c r="ETI42" s="27"/>
      <c r="ETJ42" s="27"/>
      <c r="ETK42" s="27"/>
      <c r="ETL42" s="27"/>
      <c r="ETM42" s="27"/>
      <c r="ETN42" s="27"/>
      <c r="ETO42" s="27"/>
      <c r="ETP42" s="27"/>
      <c r="ETQ42" s="27"/>
      <c r="ETR42" s="27"/>
      <c r="ETS42" s="27"/>
      <c r="ETT42" s="27"/>
      <c r="ETU42" s="27"/>
      <c r="ETV42" s="27"/>
      <c r="ETW42" s="27"/>
      <c r="ETX42" s="27"/>
      <c r="ETY42" s="27"/>
      <c r="ETZ42" s="27"/>
      <c r="EUA42" s="27"/>
      <c r="EUB42" s="27"/>
      <c r="EUC42" s="27"/>
      <c r="EUD42" s="27"/>
      <c r="EUE42" s="27"/>
      <c r="EUF42" s="27"/>
      <c r="EUG42" s="27"/>
      <c r="EUH42" s="27"/>
      <c r="EUI42" s="27"/>
      <c r="EUJ42" s="27"/>
      <c r="EUK42" s="27"/>
      <c r="EUL42" s="27"/>
      <c r="EUM42" s="27"/>
      <c r="EUN42" s="27"/>
      <c r="EUO42" s="27"/>
      <c r="EUP42" s="27"/>
      <c r="EUQ42" s="27"/>
      <c r="EUR42" s="27"/>
      <c r="EUS42" s="27"/>
      <c r="EUT42" s="27"/>
      <c r="EUU42" s="27"/>
      <c r="EUV42" s="27"/>
      <c r="EUW42" s="27"/>
      <c r="EUX42" s="27"/>
      <c r="EUY42" s="27"/>
      <c r="EUZ42" s="27"/>
      <c r="EVA42" s="27"/>
      <c r="EVB42" s="27"/>
      <c r="EVC42" s="27"/>
      <c r="EVD42" s="27"/>
      <c r="EVE42" s="27"/>
      <c r="EVF42" s="27"/>
      <c r="EVG42" s="27"/>
      <c r="EVH42" s="27"/>
      <c r="EVI42" s="27"/>
      <c r="EVJ42" s="27"/>
      <c r="EVK42" s="27"/>
      <c r="EVL42" s="27"/>
      <c r="EVM42" s="27"/>
      <c r="EVN42" s="27"/>
      <c r="EVO42" s="27"/>
      <c r="EVP42" s="27"/>
      <c r="EVQ42" s="27"/>
      <c r="EVR42" s="27"/>
      <c r="EVS42" s="27"/>
      <c r="EVT42" s="27"/>
      <c r="EVU42" s="27"/>
      <c r="EVV42" s="27"/>
      <c r="EVW42" s="27"/>
      <c r="EVX42" s="27"/>
      <c r="EVY42" s="27"/>
      <c r="EVZ42" s="27"/>
      <c r="EWA42" s="27"/>
      <c r="EWB42" s="27"/>
      <c r="EWC42" s="27"/>
      <c r="EWD42" s="27"/>
      <c r="EWE42" s="27"/>
      <c r="EWF42" s="27"/>
      <c r="EWG42" s="27"/>
      <c r="EWH42" s="27"/>
      <c r="EWI42" s="27"/>
      <c r="EWJ42" s="27"/>
      <c r="EWK42" s="27"/>
      <c r="EWL42" s="27"/>
      <c r="EWM42" s="27"/>
      <c r="EWN42" s="27"/>
      <c r="EWO42" s="27"/>
      <c r="EWP42" s="27"/>
      <c r="EWQ42" s="27"/>
      <c r="EWR42" s="27"/>
      <c r="EWS42" s="27"/>
      <c r="EWT42" s="27"/>
      <c r="EWU42" s="27"/>
      <c r="EWV42" s="27"/>
      <c r="EWW42" s="27"/>
      <c r="EWX42" s="27"/>
      <c r="EWY42" s="27"/>
      <c r="EWZ42" s="27"/>
      <c r="EXA42" s="27"/>
      <c r="EXB42" s="27"/>
      <c r="EXC42" s="27"/>
      <c r="EXD42" s="27"/>
      <c r="EXE42" s="27"/>
      <c r="EXF42" s="27"/>
      <c r="EXG42" s="27"/>
      <c r="EXH42" s="27"/>
      <c r="EXI42" s="27"/>
      <c r="EXJ42" s="27"/>
      <c r="EXK42" s="27"/>
      <c r="EXL42" s="27"/>
      <c r="EXM42" s="27"/>
      <c r="EXN42" s="27"/>
      <c r="EXO42" s="27"/>
      <c r="EXP42" s="27"/>
      <c r="EXQ42" s="27"/>
      <c r="EXR42" s="27"/>
      <c r="EXS42" s="27"/>
      <c r="EXT42" s="27"/>
      <c r="EXU42" s="27"/>
      <c r="EXV42" s="27"/>
      <c r="EXW42" s="27"/>
      <c r="EXX42" s="27"/>
      <c r="EXY42" s="27"/>
      <c r="EXZ42" s="27"/>
      <c r="EYA42" s="27"/>
      <c r="EYB42" s="27"/>
      <c r="EYC42" s="27"/>
      <c r="EYD42" s="27"/>
      <c r="EYE42" s="27"/>
      <c r="EYF42" s="27"/>
      <c r="EYG42" s="27"/>
      <c r="EYH42" s="27"/>
      <c r="EYI42" s="27"/>
      <c r="EYJ42" s="27"/>
      <c r="EYK42" s="27"/>
      <c r="EYL42" s="27"/>
      <c r="EYM42" s="27"/>
      <c r="EYN42" s="27"/>
      <c r="EYO42" s="27"/>
      <c r="EYP42" s="27"/>
      <c r="EYQ42" s="27"/>
      <c r="EYR42" s="27"/>
      <c r="EYS42" s="27"/>
      <c r="EYT42" s="27"/>
      <c r="EYU42" s="27"/>
      <c r="EYV42" s="27"/>
      <c r="EYW42" s="27"/>
      <c r="EYX42" s="27"/>
      <c r="EYY42" s="27"/>
      <c r="EYZ42" s="27"/>
      <c r="EZA42" s="27"/>
      <c r="EZB42" s="27"/>
      <c r="EZC42" s="27"/>
      <c r="EZD42" s="27"/>
      <c r="EZE42" s="27"/>
      <c r="EZF42" s="27"/>
      <c r="EZG42" s="27"/>
      <c r="EZH42" s="27"/>
      <c r="EZI42" s="27"/>
      <c r="EZJ42" s="27"/>
      <c r="EZK42" s="27"/>
      <c r="EZL42" s="27"/>
      <c r="EZM42" s="27"/>
      <c r="EZN42" s="27"/>
      <c r="EZO42" s="27"/>
      <c r="EZP42" s="27"/>
      <c r="EZQ42" s="27"/>
      <c r="EZR42" s="27"/>
      <c r="EZS42" s="27"/>
      <c r="EZT42" s="27"/>
      <c r="EZU42" s="27"/>
      <c r="EZV42" s="27"/>
      <c r="EZW42" s="27"/>
      <c r="EZX42" s="27"/>
      <c r="EZY42" s="27"/>
      <c r="EZZ42" s="27"/>
      <c r="FAA42" s="27"/>
      <c r="FAB42" s="27"/>
      <c r="FAC42" s="27"/>
      <c r="FAD42" s="27"/>
      <c r="FAE42" s="27"/>
      <c r="FAF42" s="27"/>
      <c r="FAG42" s="27"/>
      <c r="FAH42" s="27"/>
      <c r="FAI42" s="27"/>
      <c r="FAJ42" s="27"/>
      <c r="FAK42" s="27"/>
      <c r="FAL42" s="27"/>
      <c r="FAM42" s="27"/>
      <c r="FAN42" s="27"/>
      <c r="FAO42" s="27"/>
      <c r="FAP42" s="27"/>
      <c r="FAQ42" s="27"/>
      <c r="FAR42" s="27"/>
      <c r="FAS42" s="27"/>
      <c r="FAT42" s="27"/>
      <c r="FAU42" s="27"/>
      <c r="FAV42" s="27"/>
      <c r="FAW42" s="27"/>
      <c r="FAX42" s="27"/>
      <c r="FAY42" s="27"/>
      <c r="FAZ42" s="27"/>
      <c r="FBA42" s="27"/>
      <c r="FBB42" s="27"/>
      <c r="FBC42" s="27"/>
      <c r="FBD42" s="27"/>
      <c r="FBE42" s="27"/>
      <c r="FBF42" s="27"/>
      <c r="FBG42" s="27"/>
      <c r="FBH42" s="27"/>
      <c r="FBI42" s="27"/>
      <c r="FBJ42" s="27"/>
      <c r="FBK42" s="27"/>
      <c r="FBL42" s="27"/>
      <c r="FBM42" s="27"/>
      <c r="FBN42" s="27"/>
      <c r="FBO42" s="27"/>
      <c r="FBP42" s="27"/>
      <c r="FBQ42" s="27"/>
      <c r="FBR42" s="27"/>
      <c r="FBS42" s="27"/>
      <c r="FBT42" s="27"/>
      <c r="FBU42" s="27"/>
      <c r="FBV42" s="27"/>
      <c r="FBW42" s="27"/>
      <c r="FBX42" s="27"/>
      <c r="FBY42" s="27"/>
      <c r="FBZ42" s="27"/>
      <c r="FCA42" s="27"/>
      <c r="FCB42" s="27"/>
      <c r="FCC42" s="27"/>
      <c r="FCD42" s="27"/>
      <c r="FCE42" s="27"/>
      <c r="FCF42" s="27"/>
      <c r="FCG42" s="27"/>
      <c r="FCH42" s="27"/>
      <c r="FCI42" s="27"/>
      <c r="FCJ42" s="27"/>
      <c r="FCK42" s="27"/>
      <c r="FCL42" s="27"/>
      <c r="FCM42" s="27"/>
      <c r="FCN42" s="27"/>
      <c r="FCO42" s="27"/>
      <c r="FCP42" s="27"/>
      <c r="FCQ42" s="27"/>
      <c r="FCR42" s="27"/>
      <c r="FCS42" s="27"/>
      <c r="FCT42" s="27"/>
      <c r="FCU42" s="27"/>
      <c r="FCV42" s="27"/>
      <c r="FCW42" s="27"/>
      <c r="FCX42" s="27"/>
      <c r="FCY42" s="27"/>
      <c r="FCZ42" s="27"/>
      <c r="FDA42" s="27"/>
      <c r="FDB42" s="27"/>
      <c r="FDC42" s="27"/>
      <c r="FDD42" s="27"/>
      <c r="FDE42" s="27"/>
      <c r="FDF42" s="27"/>
      <c r="FDG42" s="27"/>
      <c r="FDH42" s="27"/>
      <c r="FDI42" s="27"/>
      <c r="FDJ42" s="27"/>
      <c r="FDK42" s="27"/>
      <c r="FDL42" s="27"/>
      <c r="FDM42" s="27"/>
      <c r="FDN42" s="27"/>
      <c r="FDO42" s="27"/>
      <c r="FDP42" s="27"/>
      <c r="FDQ42" s="27"/>
      <c r="FDR42" s="27"/>
      <c r="FDS42" s="27"/>
      <c r="FDT42" s="27"/>
      <c r="FDU42" s="27"/>
      <c r="FDV42" s="27"/>
      <c r="FDW42" s="27"/>
      <c r="FDX42" s="27"/>
      <c r="FDY42" s="27"/>
      <c r="FDZ42" s="27"/>
      <c r="FEA42" s="27"/>
      <c r="FEB42" s="27"/>
      <c r="FEC42" s="27"/>
      <c r="FED42" s="27"/>
      <c r="FEE42" s="27"/>
      <c r="FEF42" s="27"/>
      <c r="FEG42" s="27"/>
      <c r="FEH42" s="27"/>
      <c r="FEI42" s="27"/>
      <c r="FEJ42" s="27"/>
      <c r="FEK42" s="27"/>
      <c r="FEL42" s="27"/>
      <c r="FEM42" s="27"/>
      <c r="FEN42" s="27"/>
      <c r="FEO42" s="27"/>
      <c r="FEP42" s="27"/>
      <c r="FEQ42" s="27"/>
      <c r="FER42" s="27"/>
      <c r="FES42" s="27"/>
      <c r="FET42" s="27"/>
      <c r="FEU42" s="27"/>
      <c r="FEV42" s="27"/>
      <c r="FEW42" s="27"/>
      <c r="FEX42" s="27"/>
      <c r="FEY42" s="27"/>
      <c r="FEZ42" s="27"/>
      <c r="FFA42" s="27"/>
      <c r="FFB42" s="27"/>
      <c r="FFC42" s="27"/>
      <c r="FFD42" s="27"/>
      <c r="FFE42" s="27"/>
      <c r="FFF42" s="27"/>
      <c r="FFG42" s="27"/>
      <c r="FFH42" s="27"/>
      <c r="FFI42" s="27"/>
      <c r="FFJ42" s="27"/>
      <c r="FFK42" s="27"/>
      <c r="FFL42" s="27"/>
      <c r="FFM42" s="27"/>
      <c r="FFN42" s="27"/>
      <c r="FFO42" s="27"/>
      <c r="FFP42" s="27"/>
      <c r="FFQ42" s="27"/>
      <c r="FFR42" s="27"/>
      <c r="FFS42" s="27"/>
      <c r="FFT42" s="27"/>
      <c r="FFU42" s="27"/>
      <c r="FFV42" s="27"/>
      <c r="FFW42" s="27"/>
      <c r="FFX42" s="27"/>
      <c r="FFY42" s="27"/>
      <c r="FFZ42" s="27"/>
      <c r="FGA42" s="27"/>
      <c r="FGB42" s="27"/>
      <c r="FGC42" s="27"/>
      <c r="FGD42" s="27"/>
      <c r="FGE42" s="27"/>
      <c r="FGF42" s="27"/>
      <c r="FGG42" s="27"/>
      <c r="FGH42" s="27"/>
      <c r="FGI42" s="27"/>
      <c r="FGJ42" s="27"/>
      <c r="FGK42" s="27"/>
      <c r="FGL42" s="27"/>
      <c r="FGM42" s="27"/>
      <c r="FGN42" s="27"/>
      <c r="FGO42" s="27"/>
      <c r="FGP42" s="27"/>
      <c r="FGQ42" s="27"/>
      <c r="FGR42" s="27"/>
      <c r="FGS42" s="27"/>
      <c r="FGT42" s="27"/>
      <c r="FGU42" s="27"/>
      <c r="FGV42" s="27"/>
      <c r="FGW42" s="27"/>
      <c r="FGX42" s="27"/>
      <c r="FGY42" s="27"/>
      <c r="FGZ42" s="27"/>
      <c r="FHA42" s="27"/>
      <c r="FHB42" s="27"/>
      <c r="FHC42" s="27"/>
      <c r="FHD42" s="27"/>
      <c r="FHE42" s="27"/>
      <c r="FHF42" s="27"/>
      <c r="FHG42" s="27"/>
      <c r="FHH42" s="27"/>
      <c r="FHI42" s="27"/>
      <c r="FHJ42" s="27"/>
      <c r="FHK42" s="27"/>
      <c r="FHL42" s="27"/>
      <c r="FHM42" s="27"/>
      <c r="FHN42" s="27"/>
      <c r="FHO42" s="27"/>
      <c r="FHP42" s="27"/>
      <c r="FHQ42" s="27"/>
      <c r="FHR42" s="27"/>
      <c r="FHS42" s="27"/>
      <c r="FHT42" s="27"/>
      <c r="FHU42" s="27"/>
      <c r="FHV42" s="27"/>
      <c r="FHW42" s="27"/>
      <c r="FHX42" s="27"/>
      <c r="FHY42" s="27"/>
      <c r="FHZ42" s="27"/>
      <c r="FIA42" s="27"/>
      <c r="FIB42" s="27"/>
      <c r="FIC42" s="27"/>
      <c r="FID42" s="27"/>
      <c r="FIE42" s="27"/>
      <c r="FIF42" s="27"/>
      <c r="FIG42" s="27"/>
      <c r="FIH42" s="27"/>
      <c r="FII42" s="27"/>
      <c r="FIJ42" s="27"/>
      <c r="FIK42" s="27"/>
      <c r="FIL42" s="27"/>
      <c r="FIM42" s="27"/>
      <c r="FIN42" s="27"/>
      <c r="FIO42" s="27"/>
      <c r="FIP42" s="27"/>
      <c r="FIQ42" s="27"/>
      <c r="FIR42" s="27"/>
      <c r="FIS42" s="27"/>
      <c r="FIT42" s="27"/>
      <c r="FIU42" s="27"/>
      <c r="FIV42" s="27"/>
      <c r="FIW42" s="27"/>
      <c r="FIX42" s="27"/>
      <c r="FIY42" s="27"/>
      <c r="FIZ42" s="27"/>
      <c r="FJA42" s="27"/>
      <c r="FJB42" s="27"/>
      <c r="FJC42" s="27"/>
      <c r="FJD42" s="27"/>
      <c r="FJE42" s="27"/>
      <c r="FJF42" s="27"/>
      <c r="FJG42" s="27"/>
      <c r="FJH42" s="27"/>
      <c r="FJI42" s="27"/>
      <c r="FJJ42" s="27"/>
      <c r="FJK42" s="27"/>
      <c r="FJL42" s="27"/>
      <c r="FJM42" s="27"/>
      <c r="FJN42" s="27"/>
      <c r="FJO42" s="27"/>
      <c r="FJP42" s="27"/>
      <c r="FJQ42" s="27"/>
      <c r="FJR42" s="27"/>
      <c r="FJS42" s="27"/>
      <c r="FJT42" s="27"/>
      <c r="FJU42" s="27"/>
      <c r="FJV42" s="27"/>
      <c r="FJW42" s="27"/>
      <c r="FJX42" s="27"/>
      <c r="FJY42" s="27"/>
      <c r="FJZ42" s="27"/>
      <c r="FKA42" s="27"/>
      <c r="FKB42" s="27"/>
      <c r="FKC42" s="27"/>
      <c r="FKD42" s="27"/>
      <c r="FKE42" s="27"/>
      <c r="FKF42" s="27"/>
      <c r="FKG42" s="27"/>
      <c r="FKH42" s="27"/>
      <c r="FKI42" s="27"/>
      <c r="FKJ42" s="27"/>
      <c r="FKK42" s="27"/>
      <c r="FKL42" s="27"/>
      <c r="FKM42" s="27"/>
      <c r="FKN42" s="27"/>
      <c r="FKO42" s="27"/>
      <c r="FKP42" s="27"/>
      <c r="FKQ42" s="27"/>
      <c r="FKR42" s="27"/>
      <c r="FKS42" s="27"/>
      <c r="FKT42" s="27"/>
      <c r="FKU42" s="27"/>
      <c r="FKV42" s="27"/>
      <c r="FKW42" s="27"/>
      <c r="FKX42" s="27"/>
      <c r="FKY42" s="27"/>
      <c r="FKZ42" s="27"/>
      <c r="FLA42" s="27"/>
      <c r="FLB42" s="27"/>
      <c r="FLC42" s="27"/>
      <c r="FLD42" s="27"/>
      <c r="FLE42" s="27"/>
      <c r="FLF42" s="27"/>
      <c r="FLG42" s="27"/>
      <c r="FLH42" s="27"/>
      <c r="FLI42" s="27"/>
      <c r="FLJ42" s="27"/>
      <c r="FLK42" s="27"/>
      <c r="FLL42" s="27"/>
      <c r="FLM42" s="27"/>
      <c r="FLN42" s="27"/>
      <c r="FLO42" s="27"/>
      <c r="FLP42" s="27"/>
      <c r="FLQ42" s="27"/>
      <c r="FLR42" s="27"/>
      <c r="FLS42" s="27"/>
      <c r="FLT42" s="27"/>
      <c r="FLU42" s="27"/>
      <c r="FLV42" s="27"/>
      <c r="FLW42" s="27"/>
      <c r="FLX42" s="27"/>
      <c r="FLY42" s="27"/>
      <c r="FLZ42" s="27"/>
      <c r="FMA42" s="27"/>
      <c r="FMB42" s="27"/>
      <c r="FMC42" s="27"/>
      <c r="FMD42" s="27"/>
      <c r="FME42" s="27"/>
      <c r="FMF42" s="27"/>
      <c r="FMG42" s="27"/>
      <c r="FMH42" s="27"/>
      <c r="FMI42" s="27"/>
      <c r="FMJ42" s="27"/>
      <c r="FMK42" s="27"/>
      <c r="FML42" s="27"/>
      <c r="FMM42" s="27"/>
      <c r="FMN42" s="27"/>
      <c r="FMO42" s="27"/>
      <c r="FMP42" s="27"/>
      <c r="FMQ42" s="27"/>
      <c r="FMR42" s="27"/>
      <c r="FMS42" s="27"/>
      <c r="FMT42" s="27"/>
      <c r="FMU42" s="27"/>
      <c r="FMV42" s="27"/>
      <c r="FMW42" s="27"/>
      <c r="FMX42" s="27"/>
      <c r="FMY42" s="27"/>
      <c r="FMZ42" s="27"/>
      <c r="FNA42" s="27"/>
      <c r="FNB42" s="27"/>
      <c r="FNC42" s="27"/>
      <c r="FND42" s="27"/>
      <c r="FNE42" s="27"/>
      <c r="FNF42" s="27"/>
      <c r="FNG42" s="27"/>
      <c r="FNH42" s="27"/>
      <c r="FNI42" s="27"/>
      <c r="FNJ42" s="27"/>
      <c r="FNK42" s="27"/>
      <c r="FNL42" s="27"/>
      <c r="FNM42" s="27"/>
      <c r="FNN42" s="27"/>
      <c r="FNO42" s="27"/>
      <c r="FNP42" s="27"/>
      <c r="FNQ42" s="27"/>
      <c r="FNR42" s="27"/>
      <c r="FNS42" s="27"/>
      <c r="FNT42" s="27"/>
      <c r="FNU42" s="27"/>
      <c r="FNV42" s="27"/>
      <c r="FNW42" s="27"/>
      <c r="FNX42" s="27"/>
      <c r="FNY42" s="27"/>
      <c r="FNZ42" s="27"/>
      <c r="FOA42" s="27"/>
      <c r="FOB42" s="27"/>
      <c r="FOC42" s="27"/>
      <c r="FOD42" s="27"/>
      <c r="FOE42" s="27"/>
      <c r="FOF42" s="27"/>
      <c r="FOG42" s="27"/>
      <c r="FOH42" s="27"/>
      <c r="FOI42" s="27"/>
      <c r="FOJ42" s="27"/>
      <c r="FOK42" s="27"/>
      <c r="FOL42" s="27"/>
      <c r="FOM42" s="27"/>
      <c r="FON42" s="27"/>
      <c r="FOO42" s="27"/>
      <c r="FOP42" s="27"/>
      <c r="FOQ42" s="27"/>
      <c r="FOR42" s="27"/>
      <c r="FOS42" s="27"/>
      <c r="FOT42" s="27"/>
      <c r="FOU42" s="27"/>
      <c r="FOV42" s="27"/>
      <c r="FOW42" s="27"/>
      <c r="FOX42" s="27"/>
      <c r="FOY42" s="27"/>
      <c r="FOZ42" s="27"/>
      <c r="FPA42" s="27"/>
      <c r="FPB42" s="27"/>
      <c r="FPC42" s="27"/>
      <c r="FPD42" s="27"/>
      <c r="FPE42" s="27"/>
      <c r="FPF42" s="27"/>
      <c r="FPG42" s="27"/>
      <c r="FPH42" s="27"/>
      <c r="FPI42" s="27"/>
      <c r="FPJ42" s="27"/>
      <c r="FPK42" s="27"/>
      <c r="FPL42" s="27"/>
      <c r="FPM42" s="27"/>
      <c r="FPN42" s="27"/>
      <c r="FPO42" s="27"/>
      <c r="FPP42" s="27"/>
      <c r="FPQ42" s="27"/>
      <c r="FPR42" s="27"/>
      <c r="FPS42" s="27"/>
      <c r="FPT42" s="27"/>
      <c r="FPU42" s="27"/>
      <c r="FPV42" s="27"/>
      <c r="FPW42" s="27"/>
      <c r="FPX42" s="27"/>
      <c r="FPY42" s="27"/>
      <c r="FPZ42" s="27"/>
      <c r="FQA42" s="27"/>
      <c r="FQB42" s="27"/>
      <c r="FQC42" s="27"/>
      <c r="FQD42" s="27"/>
      <c r="FQE42" s="27"/>
      <c r="FQF42" s="27"/>
      <c r="FQG42" s="27"/>
      <c r="FQH42" s="27"/>
      <c r="FQI42" s="27"/>
      <c r="FQJ42" s="27"/>
      <c r="FQK42" s="27"/>
      <c r="FQL42" s="27"/>
      <c r="FQM42" s="27"/>
      <c r="FQN42" s="27"/>
      <c r="FQO42" s="27"/>
      <c r="FQP42" s="27"/>
      <c r="FQQ42" s="27"/>
      <c r="FQR42" s="27"/>
      <c r="FQS42" s="27"/>
      <c r="FQT42" s="27"/>
      <c r="FQU42" s="27"/>
      <c r="FQV42" s="27"/>
      <c r="FQW42" s="27"/>
      <c r="FQX42" s="27"/>
      <c r="FQY42" s="27"/>
      <c r="FQZ42" s="27"/>
      <c r="FRA42" s="27"/>
      <c r="FRB42" s="27"/>
      <c r="FRC42" s="27"/>
      <c r="FRD42" s="27"/>
      <c r="FRE42" s="27"/>
      <c r="FRF42" s="27"/>
      <c r="FRG42" s="27"/>
      <c r="FRH42" s="27"/>
      <c r="FRI42" s="27"/>
      <c r="FRJ42" s="27"/>
      <c r="FRK42" s="27"/>
      <c r="FRL42" s="27"/>
      <c r="FRM42" s="27"/>
      <c r="FRN42" s="27"/>
      <c r="FRO42" s="27"/>
      <c r="FRP42" s="27"/>
      <c r="FRQ42" s="27"/>
      <c r="FRR42" s="27"/>
      <c r="FRS42" s="27"/>
      <c r="FRT42" s="27"/>
      <c r="FRU42" s="27"/>
      <c r="FRV42" s="27"/>
      <c r="FRW42" s="27"/>
      <c r="FRX42" s="27"/>
      <c r="FRY42" s="27"/>
      <c r="FRZ42" s="27"/>
      <c r="FSA42" s="27"/>
      <c r="FSB42" s="27"/>
      <c r="FSC42" s="27"/>
      <c r="FSD42" s="27"/>
      <c r="FSE42" s="27"/>
      <c r="FSF42" s="27"/>
      <c r="FSG42" s="27"/>
      <c r="FSH42" s="27"/>
      <c r="FSI42" s="27"/>
      <c r="FSJ42" s="27"/>
      <c r="FSK42" s="27"/>
      <c r="FSL42" s="27"/>
      <c r="FSM42" s="27"/>
      <c r="FSN42" s="27"/>
      <c r="FSO42" s="27"/>
      <c r="FSP42" s="27"/>
      <c r="FSQ42" s="27"/>
      <c r="FSR42" s="27"/>
      <c r="FSS42" s="27"/>
      <c r="FST42" s="27"/>
      <c r="FSU42" s="27"/>
      <c r="FSV42" s="27"/>
      <c r="FSW42" s="27"/>
      <c r="FSX42" s="27"/>
      <c r="FSY42" s="27"/>
      <c r="FSZ42" s="27"/>
      <c r="FTA42" s="27"/>
      <c r="FTB42" s="27"/>
      <c r="FTC42" s="27"/>
      <c r="FTD42" s="27"/>
      <c r="FTE42" s="27"/>
      <c r="FTF42" s="27"/>
      <c r="FTG42" s="27"/>
      <c r="FTH42" s="27"/>
      <c r="FTI42" s="27"/>
      <c r="FTJ42" s="27"/>
      <c r="FTK42" s="27"/>
      <c r="FTL42" s="27"/>
      <c r="FTM42" s="27"/>
      <c r="FTN42" s="27"/>
      <c r="FTO42" s="27"/>
      <c r="FTP42" s="27"/>
      <c r="FTQ42" s="27"/>
      <c r="FTR42" s="27"/>
      <c r="FTS42" s="27"/>
      <c r="FTT42" s="27"/>
      <c r="FTU42" s="27"/>
      <c r="FTV42" s="27"/>
      <c r="FTW42" s="27"/>
      <c r="FTX42" s="27"/>
      <c r="FTY42" s="27"/>
      <c r="FTZ42" s="27"/>
      <c r="FUA42" s="27"/>
      <c r="FUB42" s="27"/>
      <c r="FUC42" s="27"/>
      <c r="FUD42" s="27"/>
      <c r="FUE42" s="27"/>
      <c r="FUF42" s="27"/>
      <c r="FUG42" s="27"/>
      <c r="FUH42" s="27"/>
      <c r="FUI42" s="27"/>
      <c r="FUJ42" s="27"/>
      <c r="FUK42" s="27"/>
      <c r="FUL42" s="27"/>
      <c r="FUM42" s="27"/>
      <c r="FUN42" s="27"/>
      <c r="FUO42" s="27"/>
      <c r="FUP42" s="27"/>
      <c r="FUQ42" s="27"/>
      <c r="FUR42" s="27"/>
      <c r="FUS42" s="27"/>
      <c r="FUT42" s="27"/>
      <c r="FUU42" s="27"/>
      <c r="FUV42" s="27"/>
      <c r="FUW42" s="27"/>
      <c r="FUX42" s="27"/>
      <c r="FUY42" s="27"/>
      <c r="FUZ42" s="27"/>
      <c r="FVA42" s="27"/>
      <c r="FVB42" s="27"/>
      <c r="FVC42" s="27"/>
      <c r="FVD42" s="27"/>
      <c r="FVE42" s="27"/>
      <c r="FVF42" s="27"/>
      <c r="FVG42" s="27"/>
      <c r="FVH42" s="27"/>
      <c r="FVI42" s="27"/>
      <c r="FVJ42" s="27"/>
      <c r="FVK42" s="27"/>
      <c r="FVL42" s="27"/>
      <c r="FVM42" s="27"/>
      <c r="FVN42" s="27"/>
      <c r="FVO42" s="27"/>
      <c r="FVP42" s="27"/>
      <c r="FVQ42" s="27"/>
      <c r="FVR42" s="27"/>
      <c r="FVS42" s="27"/>
      <c r="FVT42" s="27"/>
      <c r="FVU42" s="27"/>
      <c r="FVV42" s="27"/>
      <c r="FVW42" s="27"/>
      <c r="FVX42" s="27"/>
      <c r="FVY42" s="27"/>
      <c r="FVZ42" s="27"/>
      <c r="FWA42" s="27"/>
      <c r="FWB42" s="27"/>
      <c r="FWC42" s="27"/>
      <c r="FWD42" s="27"/>
      <c r="FWE42" s="27"/>
      <c r="FWF42" s="27"/>
      <c r="FWG42" s="27"/>
      <c r="FWH42" s="27"/>
      <c r="FWI42" s="27"/>
      <c r="FWJ42" s="27"/>
      <c r="FWK42" s="27"/>
      <c r="FWL42" s="27"/>
      <c r="FWM42" s="27"/>
      <c r="FWN42" s="27"/>
      <c r="FWO42" s="27"/>
      <c r="FWP42" s="27"/>
      <c r="FWQ42" s="27"/>
      <c r="FWR42" s="27"/>
      <c r="FWS42" s="27"/>
      <c r="FWT42" s="27"/>
      <c r="FWU42" s="27"/>
      <c r="FWV42" s="27"/>
      <c r="FWW42" s="27"/>
      <c r="FWX42" s="27"/>
      <c r="FWY42" s="27"/>
      <c r="FWZ42" s="27"/>
      <c r="FXA42" s="27"/>
      <c r="FXB42" s="27"/>
      <c r="FXC42" s="27"/>
      <c r="FXD42" s="27"/>
      <c r="FXE42" s="27"/>
      <c r="FXF42" s="27"/>
      <c r="FXG42" s="27"/>
      <c r="FXH42" s="27"/>
      <c r="FXI42" s="27"/>
      <c r="FXJ42" s="27"/>
      <c r="FXK42" s="27"/>
      <c r="FXL42" s="27"/>
      <c r="FXM42" s="27"/>
      <c r="FXN42" s="27"/>
      <c r="FXO42" s="27"/>
      <c r="FXP42" s="27"/>
      <c r="FXQ42" s="27"/>
      <c r="FXR42" s="27"/>
      <c r="FXS42" s="27"/>
      <c r="FXT42" s="27"/>
      <c r="FXU42" s="27"/>
      <c r="FXV42" s="27"/>
      <c r="FXW42" s="27"/>
      <c r="FXX42" s="27"/>
      <c r="FXY42" s="27"/>
      <c r="FXZ42" s="27"/>
      <c r="FYA42" s="27"/>
      <c r="FYB42" s="27"/>
      <c r="FYC42" s="27"/>
      <c r="FYD42" s="27"/>
      <c r="FYE42" s="27"/>
      <c r="FYF42" s="27"/>
      <c r="FYG42" s="27"/>
      <c r="FYH42" s="27"/>
      <c r="FYI42" s="27"/>
      <c r="FYJ42" s="27"/>
      <c r="FYK42" s="27"/>
      <c r="FYL42" s="27"/>
      <c r="FYM42" s="27"/>
      <c r="FYN42" s="27"/>
      <c r="FYO42" s="27"/>
      <c r="FYP42" s="27"/>
      <c r="FYQ42" s="27"/>
      <c r="FYR42" s="27"/>
      <c r="FYS42" s="27"/>
      <c r="FYT42" s="27"/>
      <c r="FYU42" s="27"/>
      <c r="FYV42" s="27"/>
      <c r="FYW42" s="27"/>
      <c r="FYX42" s="27"/>
      <c r="FYY42" s="27"/>
      <c r="FYZ42" s="27"/>
      <c r="FZA42" s="27"/>
      <c r="FZB42" s="27"/>
      <c r="FZC42" s="27"/>
      <c r="FZD42" s="27"/>
      <c r="FZE42" s="27"/>
      <c r="FZF42" s="27"/>
      <c r="FZG42" s="27"/>
      <c r="FZH42" s="27"/>
      <c r="FZI42" s="27"/>
      <c r="FZJ42" s="27"/>
      <c r="FZK42" s="27"/>
      <c r="FZL42" s="27"/>
      <c r="FZM42" s="27"/>
      <c r="FZN42" s="27"/>
      <c r="FZO42" s="27"/>
      <c r="FZP42" s="27"/>
      <c r="FZQ42" s="27"/>
      <c r="FZR42" s="27"/>
      <c r="FZS42" s="27"/>
      <c r="FZT42" s="27"/>
      <c r="FZU42" s="27"/>
      <c r="FZV42" s="27"/>
      <c r="FZW42" s="27"/>
      <c r="FZX42" s="27"/>
      <c r="FZY42" s="27"/>
      <c r="FZZ42" s="27"/>
      <c r="GAA42" s="27"/>
      <c r="GAB42" s="27"/>
      <c r="GAC42" s="27"/>
      <c r="GAD42" s="27"/>
      <c r="GAE42" s="27"/>
      <c r="GAF42" s="27"/>
      <c r="GAG42" s="27"/>
      <c r="GAH42" s="27"/>
      <c r="GAI42" s="27"/>
      <c r="GAJ42" s="27"/>
      <c r="GAK42" s="27"/>
      <c r="GAL42" s="27"/>
      <c r="GAM42" s="27"/>
      <c r="GAN42" s="27"/>
      <c r="GAO42" s="27"/>
      <c r="GAP42" s="27"/>
      <c r="GAQ42" s="27"/>
      <c r="GAR42" s="27"/>
      <c r="GAS42" s="27"/>
      <c r="GAT42" s="27"/>
      <c r="GAU42" s="27"/>
      <c r="GAV42" s="27"/>
      <c r="GAW42" s="27"/>
      <c r="GAX42" s="27"/>
      <c r="GAY42" s="27"/>
      <c r="GAZ42" s="27"/>
      <c r="GBA42" s="27"/>
      <c r="GBB42" s="27"/>
      <c r="GBC42" s="27"/>
      <c r="GBD42" s="27"/>
      <c r="GBE42" s="27"/>
      <c r="GBF42" s="27"/>
      <c r="GBG42" s="27"/>
      <c r="GBH42" s="27"/>
      <c r="GBI42" s="27"/>
      <c r="GBJ42" s="27"/>
      <c r="GBK42" s="27"/>
      <c r="GBL42" s="27"/>
      <c r="GBM42" s="27"/>
      <c r="GBN42" s="27"/>
      <c r="GBO42" s="27"/>
      <c r="GBP42" s="27"/>
      <c r="GBQ42" s="27"/>
      <c r="GBR42" s="27"/>
      <c r="GBS42" s="27"/>
      <c r="GBT42" s="27"/>
      <c r="GBU42" s="27"/>
      <c r="GBV42" s="27"/>
      <c r="GBW42" s="27"/>
      <c r="GBX42" s="27"/>
      <c r="GBY42" s="27"/>
      <c r="GBZ42" s="27"/>
      <c r="GCA42" s="27"/>
      <c r="GCB42" s="27"/>
      <c r="GCC42" s="27"/>
      <c r="GCD42" s="27"/>
      <c r="GCE42" s="27"/>
      <c r="GCF42" s="27"/>
      <c r="GCG42" s="27"/>
      <c r="GCH42" s="27"/>
      <c r="GCI42" s="27"/>
      <c r="GCJ42" s="27"/>
      <c r="GCK42" s="27"/>
      <c r="GCL42" s="27"/>
      <c r="GCM42" s="27"/>
      <c r="GCN42" s="27"/>
      <c r="GCO42" s="27"/>
      <c r="GCP42" s="27"/>
      <c r="GCQ42" s="27"/>
      <c r="GCR42" s="27"/>
      <c r="GCS42" s="27"/>
      <c r="GCT42" s="27"/>
      <c r="GCU42" s="27"/>
      <c r="GCV42" s="27"/>
      <c r="GCW42" s="27"/>
      <c r="GCX42" s="27"/>
      <c r="GCY42" s="27"/>
      <c r="GCZ42" s="27"/>
      <c r="GDA42" s="27"/>
      <c r="GDB42" s="27"/>
      <c r="GDC42" s="27"/>
      <c r="GDD42" s="27"/>
      <c r="GDE42" s="27"/>
      <c r="GDF42" s="27"/>
      <c r="GDG42" s="27"/>
      <c r="GDH42" s="27"/>
      <c r="GDI42" s="27"/>
      <c r="GDJ42" s="27"/>
      <c r="GDK42" s="27"/>
      <c r="GDL42" s="27"/>
      <c r="GDM42" s="27"/>
      <c r="GDN42" s="27"/>
      <c r="GDO42" s="27"/>
      <c r="GDP42" s="27"/>
      <c r="GDQ42" s="27"/>
      <c r="GDR42" s="27"/>
      <c r="GDS42" s="27"/>
      <c r="GDT42" s="27"/>
      <c r="GDU42" s="27"/>
      <c r="GDV42" s="27"/>
      <c r="GDW42" s="27"/>
      <c r="GDX42" s="27"/>
      <c r="GDY42" s="27"/>
      <c r="GDZ42" s="27"/>
      <c r="GEA42" s="27"/>
      <c r="GEB42" s="27"/>
      <c r="GEC42" s="27"/>
      <c r="GED42" s="27"/>
      <c r="GEE42" s="27"/>
      <c r="GEF42" s="27"/>
      <c r="GEG42" s="27"/>
      <c r="GEH42" s="27"/>
      <c r="GEI42" s="27"/>
      <c r="GEJ42" s="27"/>
      <c r="GEK42" s="27"/>
      <c r="GEL42" s="27"/>
      <c r="GEM42" s="27"/>
      <c r="GEN42" s="27"/>
      <c r="GEO42" s="27"/>
      <c r="GEP42" s="27"/>
      <c r="GEQ42" s="27"/>
      <c r="GER42" s="27"/>
      <c r="GES42" s="27"/>
      <c r="GET42" s="27"/>
      <c r="GEU42" s="27"/>
      <c r="GEV42" s="27"/>
      <c r="GEW42" s="27"/>
      <c r="GEX42" s="27"/>
      <c r="GEY42" s="27"/>
      <c r="GEZ42" s="27"/>
      <c r="GFA42" s="27"/>
      <c r="GFB42" s="27"/>
      <c r="GFC42" s="27"/>
      <c r="GFD42" s="27"/>
      <c r="GFE42" s="27"/>
      <c r="GFF42" s="27"/>
      <c r="GFG42" s="27"/>
      <c r="GFH42" s="27"/>
      <c r="GFI42" s="27"/>
      <c r="GFJ42" s="27"/>
      <c r="GFK42" s="27"/>
      <c r="GFL42" s="27"/>
      <c r="GFM42" s="27"/>
      <c r="GFN42" s="27"/>
      <c r="GFO42" s="27"/>
      <c r="GFP42" s="27"/>
      <c r="GFQ42" s="27"/>
      <c r="GFR42" s="27"/>
      <c r="GFS42" s="27"/>
      <c r="GFT42" s="27"/>
      <c r="GFU42" s="27"/>
      <c r="GFV42" s="27"/>
      <c r="GFW42" s="27"/>
      <c r="GFX42" s="27"/>
      <c r="GFY42" s="27"/>
      <c r="GFZ42" s="27"/>
      <c r="GGA42" s="27"/>
      <c r="GGB42" s="27"/>
      <c r="GGC42" s="27"/>
      <c r="GGD42" s="27"/>
      <c r="GGE42" s="27"/>
      <c r="GGF42" s="27"/>
      <c r="GGG42" s="27"/>
      <c r="GGH42" s="27"/>
      <c r="GGI42" s="27"/>
      <c r="GGJ42" s="27"/>
      <c r="GGK42" s="27"/>
      <c r="GGL42" s="27"/>
      <c r="GGM42" s="27"/>
      <c r="GGN42" s="27"/>
      <c r="GGO42" s="27"/>
      <c r="GGP42" s="27"/>
      <c r="GGQ42" s="27"/>
      <c r="GGR42" s="27"/>
      <c r="GGS42" s="27"/>
      <c r="GGT42" s="27"/>
      <c r="GGU42" s="27"/>
      <c r="GGV42" s="27"/>
      <c r="GGW42" s="27"/>
      <c r="GGX42" s="27"/>
      <c r="GGY42" s="27"/>
      <c r="GGZ42" s="27"/>
      <c r="GHA42" s="27"/>
      <c r="GHB42" s="27"/>
      <c r="GHC42" s="27"/>
      <c r="GHD42" s="27"/>
      <c r="GHE42" s="27"/>
      <c r="GHF42" s="27"/>
      <c r="GHG42" s="27"/>
      <c r="GHH42" s="27"/>
      <c r="GHI42" s="27"/>
      <c r="GHJ42" s="27"/>
      <c r="GHK42" s="27"/>
      <c r="GHL42" s="27"/>
      <c r="GHM42" s="27"/>
      <c r="GHN42" s="27"/>
      <c r="GHO42" s="27"/>
      <c r="GHP42" s="27"/>
      <c r="GHQ42" s="27"/>
      <c r="GHR42" s="27"/>
      <c r="GHS42" s="27"/>
      <c r="GHT42" s="27"/>
      <c r="GHU42" s="27"/>
      <c r="GHV42" s="27"/>
      <c r="GHW42" s="27"/>
      <c r="GHX42" s="27"/>
      <c r="GHY42" s="27"/>
      <c r="GHZ42" s="27"/>
      <c r="GIA42" s="27"/>
      <c r="GIB42" s="27"/>
      <c r="GIC42" s="27"/>
      <c r="GID42" s="27"/>
      <c r="GIE42" s="27"/>
      <c r="GIF42" s="27"/>
      <c r="GIG42" s="27"/>
      <c r="GIH42" s="27"/>
      <c r="GII42" s="27"/>
      <c r="GIJ42" s="27"/>
      <c r="GIK42" s="27"/>
      <c r="GIL42" s="27"/>
      <c r="GIM42" s="27"/>
      <c r="GIN42" s="27"/>
      <c r="GIO42" s="27"/>
      <c r="GIP42" s="27"/>
      <c r="GIQ42" s="27"/>
      <c r="GIR42" s="27"/>
      <c r="GIS42" s="27"/>
      <c r="GIT42" s="27"/>
      <c r="GIU42" s="27"/>
      <c r="GIV42" s="27"/>
      <c r="GIW42" s="27"/>
      <c r="GIX42" s="27"/>
      <c r="GIY42" s="27"/>
      <c r="GIZ42" s="27"/>
      <c r="GJA42" s="27"/>
      <c r="GJB42" s="27"/>
      <c r="GJC42" s="27"/>
      <c r="GJD42" s="27"/>
      <c r="GJE42" s="27"/>
      <c r="GJF42" s="27"/>
      <c r="GJG42" s="27"/>
      <c r="GJH42" s="27"/>
      <c r="GJI42" s="27"/>
      <c r="GJJ42" s="27"/>
      <c r="GJK42" s="27"/>
      <c r="GJL42" s="27"/>
      <c r="GJM42" s="27"/>
      <c r="GJN42" s="27"/>
      <c r="GJO42" s="27"/>
      <c r="GJP42" s="27"/>
      <c r="GJQ42" s="27"/>
      <c r="GJR42" s="27"/>
      <c r="GJS42" s="27"/>
      <c r="GJT42" s="27"/>
      <c r="GJU42" s="27"/>
      <c r="GJV42" s="27"/>
      <c r="GJW42" s="27"/>
      <c r="GJX42" s="27"/>
      <c r="GJY42" s="27"/>
      <c r="GJZ42" s="27"/>
      <c r="GKA42" s="27"/>
      <c r="GKB42" s="27"/>
      <c r="GKC42" s="27"/>
      <c r="GKD42" s="27"/>
      <c r="GKE42" s="27"/>
      <c r="GKF42" s="27"/>
      <c r="GKG42" s="27"/>
      <c r="GKH42" s="27"/>
      <c r="GKI42" s="27"/>
      <c r="GKJ42" s="27"/>
      <c r="GKK42" s="27"/>
      <c r="GKL42" s="27"/>
      <c r="GKM42" s="27"/>
      <c r="GKN42" s="27"/>
      <c r="GKO42" s="27"/>
      <c r="GKP42" s="27"/>
      <c r="GKQ42" s="27"/>
      <c r="GKR42" s="27"/>
      <c r="GKS42" s="27"/>
      <c r="GKT42" s="27"/>
      <c r="GKU42" s="27"/>
      <c r="GKV42" s="27"/>
      <c r="GKW42" s="27"/>
      <c r="GKX42" s="27"/>
      <c r="GKY42" s="27"/>
      <c r="GKZ42" s="27"/>
      <c r="GLA42" s="27"/>
      <c r="GLB42" s="27"/>
      <c r="GLC42" s="27"/>
      <c r="GLD42" s="27"/>
      <c r="GLE42" s="27"/>
      <c r="GLF42" s="27"/>
      <c r="GLG42" s="27"/>
      <c r="GLH42" s="27"/>
      <c r="GLI42" s="27"/>
      <c r="GLJ42" s="27"/>
      <c r="GLK42" s="27"/>
      <c r="GLL42" s="27"/>
      <c r="GLM42" s="27"/>
      <c r="GLN42" s="27"/>
      <c r="GLO42" s="27"/>
      <c r="GLP42" s="27"/>
      <c r="GLQ42" s="27"/>
      <c r="GLR42" s="27"/>
      <c r="GLS42" s="27"/>
      <c r="GLT42" s="27"/>
      <c r="GLU42" s="27"/>
      <c r="GLV42" s="27"/>
      <c r="GLW42" s="27"/>
      <c r="GLX42" s="27"/>
      <c r="GLY42" s="27"/>
      <c r="GLZ42" s="27"/>
      <c r="GMA42" s="27"/>
      <c r="GMB42" s="27"/>
      <c r="GMC42" s="27"/>
      <c r="GMD42" s="27"/>
      <c r="GME42" s="27"/>
      <c r="GMF42" s="27"/>
      <c r="GMG42" s="27"/>
      <c r="GMH42" s="27"/>
      <c r="GMI42" s="27"/>
      <c r="GMJ42" s="27"/>
      <c r="GMK42" s="27"/>
      <c r="GML42" s="27"/>
      <c r="GMM42" s="27"/>
      <c r="GMN42" s="27"/>
      <c r="GMO42" s="27"/>
      <c r="GMP42" s="27"/>
      <c r="GMQ42" s="27"/>
      <c r="GMR42" s="27"/>
      <c r="GMS42" s="27"/>
      <c r="GMT42" s="27"/>
      <c r="GMU42" s="27"/>
      <c r="GMV42" s="27"/>
      <c r="GMW42" s="27"/>
      <c r="GMX42" s="27"/>
      <c r="GMY42" s="27"/>
      <c r="GMZ42" s="27"/>
      <c r="GNA42" s="27"/>
      <c r="GNB42" s="27"/>
      <c r="GNC42" s="27"/>
      <c r="GND42" s="27"/>
      <c r="GNE42" s="27"/>
      <c r="GNF42" s="27"/>
      <c r="GNG42" s="27"/>
      <c r="GNH42" s="27"/>
      <c r="GNI42" s="27"/>
      <c r="GNJ42" s="27"/>
      <c r="GNK42" s="27"/>
      <c r="GNL42" s="27"/>
      <c r="GNM42" s="27"/>
      <c r="GNN42" s="27"/>
      <c r="GNO42" s="27"/>
      <c r="GNP42" s="27"/>
      <c r="GNQ42" s="27"/>
      <c r="GNR42" s="27"/>
      <c r="GNS42" s="27"/>
      <c r="GNT42" s="27"/>
      <c r="GNU42" s="27"/>
      <c r="GNV42" s="27"/>
      <c r="GNW42" s="27"/>
      <c r="GNX42" s="27"/>
      <c r="GNY42" s="27"/>
      <c r="GNZ42" s="27"/>
      <c r="GOA42" s="27"/>
      <c r="GOB42" s="27"/>
      <c r="GOC42" s="27"/>
      <c r="GOD42" s="27"/>
      <c r="GOE42" s="27"/>
      <c r="GOF42" s="27"/>
      <c r="GOG42" s="27"/>
      <c r="GOH42" s="27"/>
      <c r="GOI42" s="27"/>
      <c r="GOJ42" s="27"/>
      <c r="GOK42" s="27"/>
      <c r="GOL42" s="27"/>
      <c r="GOM42" s="27"/>
      <c r="GON42" s="27"/>
      <c r="GOO42" s="27"/>
      <c r="GOP42" s="27"/>
      <c r="GOQ42" s="27"/>
      <c r="GOR42" s="27"/>
      <c r="GOS42" s="27"/>
      <c r="GOT42" s="27"/>
      <c r="GOU42" s="27"/>
      <c r="GOV42" s="27"/>
      <c r="GOW42" s="27"/>
      <c r="GOX42" s="27"/>
      <c r="GOY42" s="27"/>
      <c r="GOZ42" s="27"/>
      <c r="GPA42" s="27"/>
      <c r="GPB42" s="27"/>
      <c r="GPC42" s="27"/>
      <c r="GPD42" s="27"/>
      <c r="GPE42" s="27"/>
      <c r="GPF42" s="27"/>
      <c r="GPG42" s="27"/>
      <c r="GPH42" s="27"/>
      <c r="GPI42" s="27"/>
      <c r="GPJ42" s="27"/>
      <c r="GPK42" s="27"/>
      <c r="GPL42" s="27"/>
      <c r="GPM42" s="27"/>
      <c r="GPN42" s="27"/>
      <c r="GPO42" s="27"/>
      <c r="GPP42" s="27"/>
      <c r="GPQ42" s="27"/>
      <c r="GPR42" s="27"/>
      <c r="GPS42" s="27"/>
      <c r="GPT42" s="27"/>
      <c r="GPU42" s="27"/>
      <c r="GPV42" s="27"/>
      <c r="GPW42" s="27"/>
      <c r="GPX42" s="27"/>
      <c r="GPY42" s="27"/>
      <c r="GPZ42" s="27"/>
      <c r="GQA42" s="27"/>
      <c r="GQB42" s="27"/>
      <c r="GQC42" s="27"/>
      <c r="GQD42" s="27"/>
      <c r="GQE42" s="27"/>
      <c r="GQF42" s="27"/>
      <c r="GQG42" s="27"/>
      <c r="GQH42" s="27"/>
      <c r="GQI42" s="27"/>
      <c r="GQJ42" s="27"/>
      <c r="GQK42" s="27"/>
      <c r="GQL42" s="27"/>
      <c r="GQM42" s="27"/>
      <c r="GQN42" s="27"/>
      <c r="GQO42" s="27"/>
      <c r="GQP42" s="27"/>
      <c r="GQQ42" s="27"/>
      <c r="GQR42" s="27"/>
      <c r="GQS42" s="27"/>
      <c r="GQT42" s="27"/>
      <c r="GQU42" s="27"/>
      <c r="GQV42" s="27"/>
      <c r="GQW42" s="27"/>
      <c r="GQX42" s="27"/>
      <c r="GQY42" s="27"/>
      <c r="GQZ42" s="27"/>
      <c r="GRA42" s="27"/>
      <c r="GRB42" s="27"/>
      <c r="GRC42" s="27"/>
      <c r="GRD42" s="27"/>
      <c r="GRE42" s="27"/>
      <c r="GRF42" s="27"/>
      <c r="GRG42" s="27"/>
      <c r="GRH42" s="27"/>
      <c r="GRI42" s="27"/>
      <c r="GRJ42" s="27"/>
      <c r="GRK42" s="27"/>
      <c r="GRL42" s="27"/>
      <c r="GRM42" s="27"/>
      <c r="GRN42" s="27"/>
      <c r="GRO42" s="27"/>
      <c r="GRP42" s="27"/>
      <c r="GRQ42" s="27"/>
      <c r="GRR42" s="27"/>
      <c r="GRS42" s="27"/>
      <c r="GRT42" s="27"/>
      <c r="GRU42" s="27"/>
      <c r="GRV42" s="27"/>
      <c r="GRW42" s="27"/>
      <c r="GRX42" s="27"/>
      <c r="GRY42" s="27"/>
      <c r="GRZ42" s="27"/>
      <c r="GSA42" s="27"/>
      <c r="GSB42" s="27"/>
      <c r="GSC42" s="27"/>
      <c r="GSD42" s="27"/>
      <c r="GSE42" s="27"/>
      <c r="GSF42" s="27"/>
      <c r="GSG42" s="27"/>
      <c r="GSH42" s="27"/>
      <c r="GSI42" s="27"/>
      <c r="GSJ42" s="27"/>
      <c r="GSK42" s="27"/>
      <c r="GSL42" s="27"/>
      <c r="GSM42" s="27"/>
      <c r="GSN42" s="27"/>
      <c r="GSO42" s="27"/>
      <c r="GSP42" s="27"/>
      <c r="GSQ42" s="27"/>
      <c r="GSR42" s="27"/>
      <c r="GSS42" s="27"/>
      <c r="GST42" s="27"/>
      <c r="GSU42" s="27"/>
      <c r="GSV42" s="27"/>
      <c r="GSW42" s="27"/>
      <c r="GSX42" s="27"/>
      <c r="GSY42" s="27"/>
      <c r="GSZ42" s="27"/>
      <c r="GTA42" s="27"/>
      <c r="GTB42" s="27"/>
      <c r="GTC42" s="27"/>
      <c r="GTD42" s="27"/>
      <c r="GTE42" s="27"/>
      <c r="GTF42" s="27"/>
      <c r="GTG42" s="27"/>
      <c r="GTH42" s="27"/>
      <c r="GTI42" s="27"/>
      <c r="GTJ42" s="27"/>
      <c r="GTK42" s="27"/>
      <c r="GTL42" s="27"/>
      <c r="GTM42" s="27"/>
      <c r="GTN42" s="27"/>
      <c r="GTO42" s="27"/>
      <c r="GTP42" s="27"/>
      <c r="GTQ42" s="27"/>
      <c r="GTR42" s="27"/>
      <c r="GTS42" s="27"/>
      <c r="GTT42" s="27"/>
      <c r="GTU42" s="27"/>
      <c r="GTV42" s="27"/>
      <c r="GTW42" s="27"/>
      <c r="GTX42" s="27"/>
      <c r="GTY42" s="27"/>
      <c r="GTZ42" s="27"/>
      <c r="GUA42" s="27"/>
      <c r="GUB42" s="27"/>
      <c r="GUC42" s="27"/>
      <c r="GUD42" s="27"/>
      <c r="GUE42" s="27"/>
      <c r="GUF42" s="27"/>
      <c r="GUG42" s="27"/>
      <c r="GUH42" s="27"/>
      <c r="GUI42" s="27"/>
      <c r="GUJ42" s="27"/>
      <c r="GUK42" s="27"/>
      <c r="GUL42" s="27"/>
      <c r="GUM42" s="27"/>
      <c r="GUN42" s="27"/>
      <c r="GUO42" s="27"/>
      <c r="GUP42" s="27"/>
      <c r="GUQ42" s="27"/>
      <c r="GUR42" s="27"/>
      <c r="GUS42" s="27"/>
      <c r="GUT42" s="27"/>
      <c r="GUU42" s="27"/>
      <c r="GUV42" s="27"/>
      <c r="GUW42" s="27"/>
      <c r="GUX42" s="27"/>
      <c r="GUY42" s="27"/>
      <c r="GUZ42" s="27"/>
      <c r="GVA42" s="27"/>
      <c r="GVB42" s="27"/>
      <c r="GVC42" s="27"/>
      <c r="GVD42" s="27"/>
      <c r="GVE42" s="27"/>
      <c r="GVF42" s="27"/>
      <c r="GVG42" s="27"/>
      <c r="GVH42" s="27"/>
      <c r="GVI42" s="27"/>
      <c r="GVJ42" s="27"/>
      <c r="GVK42" s="27"/>
      <c r="GVL42" s="27"/>
      <c r="GVM42" s="27"/>
      <c r="GVN42" s="27"/>
      <c r="GVO42" s="27"/>
      <c r="GVP42" s="27"/>
      <c r="GVQ42" s="27"/>
      <c r="GVR42" s="27"/>
      <c r="GVS42" s="27"/>
      <c r="GVT42" s="27"/>
      <c r="GVU42" s="27"/>
      <c r="GVV42" s="27"/>
      <c r="GVW42" s="27"/>
      <c r="GVX42" s="27"/>
      <c r="GVY42" s="27"/>
      <c r="GVZ42" s="27"/>
      <c r="GWA42" s="27"/>
      <c r="GWB42" s="27"/>
      <c r="GWC42" s="27"/>
      <c r="GWD42" s="27"/>
      <c r="GWE42" s="27"/>
      <c r="GWF42" s="27"/>
      <c r="GWG42" s="27"/>
      <c r="GWH42" s="27"/>
      <c r="GWI42" s="27"/>
      <c r="GWJ42" s="27"/>
      <c r="GWK42" s="27"/>
      <c r="GWL42" s="27"/>
      <c r="GWM42" s="27"/>
      <c r="GWN42" s="27"/>
      <c r="GWO42" s="27"/>
      <c r="GWP42" s="27"/>
      <c r="GWQ42" s="27"/>
      <c r="GWR42" s="27"/>
      <c r="GWS42" s="27"/>
      <c r="GWT42" s="27"/>
      <c r="GWU42" s="27"/>
      <c r="GWV42" s="27"/>
      <c r="GWW42" s="27"/>
      <c r="GWX42" s="27"/>
      <c r="GWY42" s="27"/>
      <c r="GWZ42" s="27"/>
      <c r="GXA42" s="27"/>
      <c r="GXB42" s="27"/>
      <c r="GXC42" s="27"/>
      <c r="GXD42" s="27"/>
      <c r="GXE42" s="27"/>
      <c r="GXF42" s="27"/>
      <c r="GXG42" s="27"/>
      <c r="GXH42" s="27"/>
      <c r="GXI42" s="27"/>
      <c r="GXJ42" s="27"/>
      <c r="GXK42" s="27"/>
      <c r="GXL42" s="27"/>
      <c r="GXM42" s="27"/>
      <c r="GXN42" s="27"/>
      <c r="GXO42" s="27"/>
      <c r="GXP42" s="27"/>
      <c r="GXQ42" s="27"/>
      <c r="GXR42" s="27"/>
      <c r="GXS42" s="27"/>
      <c r="GXT42" s="27"/>
      <c r="GXU42" s="27"/>
      <c r="GXV42" s="27"/>
      <c r="GXW42" s="27"/>
      <c r="GXX42" s="27"/>
      <c r="GXY42" s="27"/>
      <c r="GXZ42" s="27"/>
      <c r="GYA42" s="27"/>
      <c r="GYB42" s="27"/>
      <c r="GYC42" s="27"/>
      <c r="GYD42" s="27"/>
      <c r="GYE42" s="27"/>
      <c r="GYF42" s="27"/>
      <c r="GYG42" s="27"/>
      <c r="GYH42" s="27"/>
      <c r="GYI42" s="27"/>
      <c r="GYJ42" s="27"/>
      <c r="GYK42" s="27"/>
      <c r="GYL42" s="27"/>
      <c r="GYM42" s="27"/>
      <c r="GYN42" s="27"/>
      <c r="GYO42" s="27"/>
      <c r="GYP42" s="27"/>
      <c r="GYQ42" s="27"/>
      <c r="GYR42" s="27"/>
      <c r="GYS42" s="27"/>
      <c r="GYT42" s="27"/>
      <c r="GYU42" s="27"/>
      <c r="GYV42" s="27"/>
      <c r="GYW42" s="27"/>
      <c r="GYX42" s="27"/>
      <c r="GYY42" s="27"/>
      <c r="GYZ42" s="27"/>
      <c r="GZA42" s="27"/>
      <c r="GZB42" s="27"/>
      <c r="GZC42" s="27"/>
      <c r="GZD42" s="27"/>
      <c r="GZE42" s="27"/>
      <c r="GZF42" s="27"/>
      <c r="GZG42" s="27"/>
      <c r="GZH42" s="27"/>
      <c r="GZI42" s="27"/>
      <c r="GZJ42" s="27"/>
      <c r="GZK42" s="27"/>
      <c r="GZL42" s="27"/>
      <c r="GZM42" s="27"/>
      <c r="GZN42" s="27"/>
      <c r="GZO42" s="27"/>
      <c r="GZP42" s="27"/>
      <c r="GZQ42" s="27"/>
      <c r="GZR42" s="27"/>
      <c r="GZS42" s="27"/>
      <c r="GZT42" s="27"/>
      <c r="GZU42" s="27"/>
      <c r="GZV42" s="27"/>
      <c r="GZW42" s="27"/>
      <c r="GZX42" s="27"/>
      <c r="GZY42" s="27"/>
      <c r="GZZ42" s="27"/>
      <c r="HAA42" s="27"/>
      <c r="HAB42" s="27"/>
      <c r="HAC42" s="27"/>
      <c r="HAD42" s="27"/>
      <c r="HAE42" s="27"/>
      <c r="HAF42" s="27"/>
      <c r="HAG42" s="27"/>
      <c r="HAH42" s="27"/>
      <c r="HAI42" s="27"/>
      <c r="HAJ42" s="27"/>
      <c r="HAK42" s="27"/>
      <c r="HAL42" s="27"/>
      <c r="HAM42" s="27"/>
      <c r="HAN42" s="27"/>
      <c r="HAO42" s="27"/>
      <c r="HAP42" s="27"/>
      <c r="HAQ42" s="27"/>
      <c r="HAR42" s="27"/>
      <c r="HAS42" s="27"/>
      <c r="HAT42" s="27"/>
      <c r="HAU42" s="27"/>
      <c r="HAV42" s="27"/>
      <c r="HAW42" s="27"/>
      <c r="HAX42" s="27"/>
      <c r="HAY42" s="27"/>
      <c r="HAZ42" s="27"/>
      <c r="HBA42" s="27"/>
      <c r="HBB42" s="27"/>
      <c r="HBC42" s="27"/>
      <c r="HBD42" s="27"/>
      <c r="HBE42" s="27"/>
      <c r="HBF42" s="27"/>
      <c r="HBG42" s="27"/>
      <c r="HBH42" s="27"/>
      <c r="HBI42" s="27"/>
      <c r="HBJ42" s="27"/>
      <c r="HBK42" s="27"/>
      <c r="HBL42" s="27"/>
      <c r="HBM42" s="27"/>
      <c r="HBN42" s="27"/>
      <c r="HBO42" s="27"/>
      <c r="HBP42" s="27"/>
      <c r="HBQ42" s="27"/>
      <c r="HBR42" s="27"/>
      <c r="HBS42" s="27"/>
      <c r="HBT42" s="27"/>
      <c r="HBU42" s="27"/>
      <c r="HBV42" s="27"/>
      <c r="HBW42" s="27"/>
      <c r="HBX42" s="27"/>
      <c r="HBY42" s="27"/>
      <c r="HBZ42" s="27"/>
      <c r="HCA42" s="27"/>
      <c r="HCB42" s="27"/>
      <c r="HCC42" s="27"/>
      <c r="HCD42" s="27"/>
      <c r="HCE42" s="27"/>
      <c r="HCF42" s="27"/>
      <c r="HCG42" s="27"/>
      <c r="HCH42" s="27"/>
      <c r="HCI42" s="27"/>
      <c r="HCJ42" s="27"/>
      <c r="HCK42" s="27"/>
      <c r="HCL42" s="27"/>
      <c r="HCM42" s="27"/>
      <c r="HCN42" s="27"/>
      <c r="HCO42" s="27"/>
      <c r="HCP42" s="27"/>
      <c r="HCQ42" s="27"/>
      <c r="HCR42" s="27"/>
      <c r="HCS42" s="27"/>
      <c r="HCT42" s="27"/>
      <c r="HCU42" s="27"/>
      <c r="HCV42" s="27"/>
      <c r="HCW42" s="27"/>
      <c r="HCX42" s="27"/>
      <c r="HCY42" s="27"/>
      <c r="HCZ42" s="27"/>
      <c r="HDA42" s="27"/>
      <c r="HDB42" s="27"/>
      <c r="HDC42" s="27"/>
      <c r="HDD42" s="27"/>
      <c r="HDE42" s="27"/>
      <c r="HDF42" s="27"/>
      <c r="HDG42" s="27"/>
      <c r="HDH42" s="27"/>
      <c r="HDI42" s="27"/>
      <c r="HDJ42" s="27"/>
      <c r="HDK42" s="27"/>
      <c r="HDL42" s="27"/>
      <c r="HDM42" s="27"/>
      <c r="HDN42" s="27"/>
      <c r="HDO42" s="27"/>
      <c r="HDP42" s="27"/>
      <c r="HDQ42" s="27"/>
      <c r="HDR42" s="27"/>
      <c r="HDS42" s="27"/>
      <c r="HDT42" s="27"/>
      <c r="HDU42" s="27"/>
      <c r="HDV42" s="27"/>
      <c r="HDW42" s="27"/>
      <c r="HDX42" s="27"/>
      <c r="HDY42" s="27"/>
      <c r="HDZ42" s="27"/>
      <c r="HEA42" s="27"/>
      <c r="HEB42" s="27"/>
      <c r="HEC42" s="27"/>
      <c r="HED42" s="27"/>
      <c r="HEE42" s="27"/>
      <c r="HEF42" s="27"/>
      <c r="HEG42" s="27"/>
      <c r="HEH42" s="27"/>
      <c r="HEI42" s="27"/>
      <c r="HEJ42" s="27"/>
      <c r="HEK42" s="27"/>
      <c r="HEL42" s="27"/>
      <c r="HEM42" s="27"/>
      <c r="HEN42" s="27"/>
      <c r="HEO42" s="27"/>
      <c r="HEP42" s="27"/>
      <c r="HEQ42" s="27"/>
      <c r="HER42" s="27"/>
      <c r="HES42" s="27"/>
      <c r="HET42" s="27"/>
      <c r="HEU42" s="27"/>
      <c r="HEV42" s="27"/>
      <c r="HEW42" s="27"/>
      <c r="HEX42" s="27"/>
      <c r="HEY42" s="27"/>
      <c r="HEZ42" s="27"/>
      <c r="HFA42" s="27"/>
      <c r="HFB42" s="27"/>
      <c r="HFC42" s="27"/>
      <c r="HFD42" s="27"/>
      <c r="HFE42" s="27"/>
      <c r="HFF42" s="27"/>
      <c r="HFG42" s="27"/>
      <c r="HFH42" s="27"/>
      <c r="HFI42" s="27"/>
      <c r="HFJ42" s="27"/>
      <c r="HFK42" s="27"/>
      <c r="HFL42" s="27"/>
      <c r="HFM42" s="27"/>
      <c r="HFN42" s="27"/>
      <c r="HFO42" s="27"/>
      <c r="HFP42" s="27"/>
      <c r="HFQ42" s="27"/>
      <c r="HFR42" s="27"/>
      <c r="HFS42" s="27"/>
      <c r="HFT42" s="27"/>
      <c r="HFU42" s="27"/>
      <c r="HFV42" s="27"/>
      <c r="HFW42" s="27"/>
      <c r="HFX42" s="27"/>
      <c r="HFY42" s="27"/>
      <c r="HFZ42" s="27"/>
      <c r="HGA42" s="27"/>
      <c r="HGB42" s="27"/>
      <c r="HGC42" s="27"/>
      <c r="HGD42" s="27"/>
      <c r="HGE42" s="27"/>
      <c r="HGF42" s="27"/>
      <c r="HGG42" s="27"/>
      <c r="HGH42" s="27"/>
      <c r="HGI42" s="27"/>
      <c r="HGJ42" s="27"/>
      <c r="HGK42" s="27"/>
      <c r="HGL42" s="27"/>
      <c r="HGM42" s="27"/>
      <c r="HGN42" s="27"/>
      <c r="HGO42" s="27"/>
      <c r="HGP42" s="27"/>
      <c r="HGQ42" s="27"/>
      <c r="HGR42" s="27"/>
      <c r="HGS42" s="27"/>
      <c r="HGT42" s="27"/>
      <c r="HGU42" s="27"/>
      <c r="HGV42" s="27"/>
      <c r="HGW42" s="27"/>
      <c r="HGX42" s="27"/>
      <c r="HGY42" s="27"/>
      <c r="HGZ42" s="27"/>
      <c r="HHA42" s="27"/>
      <c r="HHB42" s="27"/>
      <c r="HHC42" s="27"/>
      <c r="HHD42" s="27"/>
      <c r="HHE42" s="27"/>
      <c r="HHF42" s="27"/>
      <c r="HHG42" s="27"/>
      <c r="HHH42" s="27"/>
      <c r="HHI42" s="27"/>
      <c r="HHJ42" s="27"/>
      <c r="HHK42" s="27"/>
      <c r="HHL42" s="27"/>
      <c r="HHM42" s="27"/>
      <c r="HHN42" s="27"/>
      <c r="HHO42" s="27"/>
      <c r="HHP42" s="27"/>
      <c r="HHQ42" s="27"/>
      <c r="HHR42" s="27"/>
      <c r="HHS42" s="27"/>
      <c r="HHT42" s="27"/>
      <c r="HHU42" s="27"/>
      <c r="HHV42" s="27"/>
      <c r="HHW42" s="27"/>
      <c r="HHX42" s="27"/>
      <c r="HHY42" s="27"/>
      <c r="HHZ42" s="27"/>
      <c r="HIA42" s="27"/>
      <c r="HIB42" s="27"/>
      <c r="HIC42" s="27"/>
      <c r="HID42" s="27"/>
      <c r="HIE42" s="27"/>
      <c r="HIF42" s="27"/>
      <c r="HIG42" s="27"/>
      <c r="HIH42" s="27"/>
      <c r="HII42" s="27"/>
      <c r="HIJ42" s="27"/>
      <c r="HIK42" s="27"/>
      <c r="HIL42" s="27"/>
      <c r="HIM42" s="27"/>
      <c r="HIN42" s="27"/>
      <c r="HIO42" s="27"/>
      <c r="HIP42" s="27"/>
      <c r="HIQ42" s="27"/>
      <c r="HIR42" s="27"/>
      <c r="HIS42" s="27"/>
      <c r="HIT42" s="27"/>
      <c r="HIU42" s="27"/>
      <c r="HIV42" s="27"/>
      <c r="HIW42" s="27"/>
      <c r="HIX42" s="27"/>
      <c r="HIY42" s="27"/>
      <c r="HIZ42" s="27"/>
      <c r="HJA42" s="27"/>
      <c r="HJB42" s="27"/>
      <c r="HJC42" s="27"/>
      <c r="HJD42" s="27"/>
      <c r="HJE42" s="27"/>
      <c r="HJF42" s="27"/>
      <c r="HJG42" s="27"/>
      <c r="HJH42" s="27"/>
      <c r="HJI42" s="27"/>
      <c r="HJJ42" s="27"/>
      <c r="HJK42" s="27"/>
      <c r="HJL42" s="27"/>
      <c r="HJM42" s="27"/>
      <c r="HJN42" s="27"/>
      <c r="HJO42" s="27"/>
      <c r="HJP42" s="27"/>
      <c r="HJQ42" s="27"/>
      <c r="HJR42" s="27"/>
      <c r="HJS42" s="27"/>
      <c r="HJT42" s="27"/>
      <c r="HJU42" s="27"/>
      <c r="HJV42" s="27"/>
      <c r="HJW42" s="27"/>
      <c r="HJX42" s="27"/>
      <c r="HJY42" s="27"/>
      <c r="HJZ42" s="27"/>
      <c r="HKA42" s="27"/>
      <c r="HKB42" s="27"/>
      <c r="HKC42" s="27"/>
      <c r="HKD42" s="27"/>
      <c r="HKE42" s="27"/>
      <c r="HKF42" s="27"/>
      <c r="HKG42" s="27"/>
      <c r="HKH42" s="27"/>
      <c r="HKI42" s="27"/>
      <c r="HKJ42" s="27"/>
      <c r="HKK42" s="27"/>
      <c r="HKL42" s="27"/>
      <c r="HKM42" s="27"/>
      <c r="HKN42" s="27"/>
      <c r="HKO42" s="27"/>
      <c r="HKP42" s="27"/>
      <c r="HKQ42" s="27"/>
      <c r="HKR42" s="27"/>
      <c r="HKS42" s="27"/>
      <c r="HKT42" s="27"/>
      <c r="HKU42" s="27"/>
      <c r="HKV42" s="27"/>
      <c r="HKW42" s="27"/>
      <c r="HKX42" s="27"/>
      <c r="HKY42" s="27"/>
      <c r="HKZ42" s="27"/>
      <c r="HLA42" s="27"/>
      <c r="HLB42" s="27"/>
      <c r="HLC42" s="27"/>
      <c r="HLD42" s="27"/>
      <c r="HLE42" s="27"/>
      <c r="HLF42" s="27"/>
      <c r="HLG42" s="27"/>
      <c r="HLH42" s="27"/>
      <c r="HLI42" s="27"/>
      <c r="HLJ42" s="27"/>
      <c r="HLK42" s="27"/>
      <c r="HLL42" s="27"/>
      <c r="HLM42" s="27"/>
      <c r="HLN42" s="27"/>
      <c r="HLO42" s="27"/>
      <c r="HLP42" s="27"/>
      <c r="HLQ42" s="27"/>
      <c r="HLR42" s="27"/>
      <c r="HLS42" s="27"/>
      <c r="HLT42" s="27"/>
      <c r="HLU42" s="27"/>
      <c r="HLV42" s="27"/>
      <c r="HLW42" s="27"/>
      <c r="HLX42" s="27"/>
      <c r="HLY42" s="27"/>
      <c r="HLZ42" s="27"/>
      <c r="HMA42" s="27"/>
      <c r="HMB42" s="27"/>
      <c r="HMC42" s="27"/>
      <c r="HMD42" s="27"/>
      <c r="HME42" s="27"/>
      <c r="HMF42" s="27"/>
      <c r="HMG42" s="27"/>
      <c r="HMH42" s="27"/>
      <c r="HMI42" s="27"/>
      <c r="HMJ42" s="27"/>
      <c r="HMK42" s="27"/>
      <c r="HML42" s="27"/>
      <c r="HMM42" s="27"/>
      <c r="HMN42" s="27"/>
      <c r="HMO42" s="27"/>
      <c r="HMP42" s="27"/>
      <c r="HMQ42" s="27"/>
      <c r="HMR42" s="27"/>
      <c r="HMS42" s="27"/>
      <c r="HMT42" s="27"/>
      <c r="HMU42" s="27"/>
      <c r="HMV42" s="27"/>
      <c r="HMW42" s="27"/>
      <c r="HMX42" s="27"/>
      <c r="HMY42" s="27"/>
      <c r="HMZ42" s="27"/>
      <c r="HNA42" s="27"/>
      <c r="HNB42" s="27"/>
      <c r="HNC42" s="27"/>
      <c r="HND42" s="27"/>
      <c r="HNE42" s="27"/>
      <c r="HNF42" s="27"/>
      <c r="HNG42" s="27"/>
      <c r="HNH42" s="27"/>
      <c r="HNI42" s="27"/>
      <c r="HNJ42" s="27"/>
      <c r="HNK42" s="27"/>
      <c r="HNL42" s="27"/>
      <c r="HNM42" s="27"/>
      <c r="HNN42" s="27"/>
      <c r="HNO42" s="27"/>
      <c r="HNP42" s="27"/>
      <c r="HNQ42" s="27"/>
      <c r="HNR42" s="27"/>
      <c r="HNS42" s="27"/>
      <c r="HNT42" s="27"/>
      <c r="HNU42" s="27"/>
      <c r="HNV42" s="27"/>
      <c r="HNW42" s="27"/>
      <c r="HNX42" s="27"/>
      <c r="HNY42" s="27"/>
      <c r="HNZ42" s="27"/>
      <c r="HOA42" s="27"/>
      <c r="HOB42" s="27"/>
      <c r="HOC42" s="27"/>
      <c r="HOD42" s="27"/>
      <c r="HOE42" s="27"/>
      <c r="HOF42" s="27"/>
      <c r="HOG42" s="27"/>
      <c r="HOH42" s="27"/>
      <c r="HOI42" s="27"/>
      <c r="HOJ42" s="27"/>
      <c r="HOK42" s="27"/>
      <c r="HOL42" s="27"/>
      <c r="HOM42" s="27"/>
      <c r="HON42" s="27"/>
      <c r="HOO42" s="27"/>
      <c r="HOP42" s="27"/>
      <c r="HOQ42" s="27"/>
      <c r="HOR42" s="27"/>
      <c r="HOS42" s="27"/>
      <c r="HOT42" s="27"/>
      <c r="HOU42" s="27"/>
      <c r="HOV42" s="27"/>
      <c r="HOW42" s="27"/>
      <c r="HOX42" s="27"/>
      <c r="HOY42" s="27"/>
      <c r="HOZ42" s="27"/>
      <c r="HPA42" s="27"/>
      <c r="HPB42" s="27"/>
      <c r="HPC42" s="27"/>
      <c r="HPD42" s="27"/>
      <c r="HPE42" s="27"/>
      <c r="HPF42" s="27"/>
      <c r="HPG42" s="27"/>
      <c r="HPH42" s="27"/>
      <c r="HPI42" s="27"/>
      <c r="HPJ42" s="27"/>
      <c r="HPK42" s="27"/>
      <c r="HPL42" s="27"/>
      <c r="HPM42" s="27"/>
      <c r="HPN42" s="27"/>
      <c r="HPO42" s="27"/>
      <c r="HPP42" s="27"/>
      <c r="HPQ42" s="27"/>
      <c r="HPR42" s="27"/>
      <c r="HPS42" s="27"/>
      <c r="HPT42" s="27"/>
      <c r="HPU42" s="27"/>
      <c r="HPV42" s="27"/>
      <c r="HPW42" s="27"/>
      <c r="HPX42" s="27"/>
      <c r="HPY42" s="27"/>
      <c r="HPZ42" s="27"/>
      <c r="HQA42" s="27"/>
      <c r="HQB42" s="27"/>
      <c r="HQC42" s="27"/>
      <c r="HQD42" s="27"/>
      <c r="HQE42" s="27"/>
      <c r="HQF42" s="27"/>
      <c r="HQG42" s="27"/>
      <c r="HQH42" s="27"/>
      <c r="HQI42" s="27"/>
      <c r="HQJ42" s="27"/>
      <c r="HQK42" s="27"/>
      <c r="HQL42" s="27"/>
      <c r="HQM42" s="27"/>
      <c r="HQN42" s="27"/>
      <c r="HQO42" s="27"/>
      <c r="HQP42" s="27"/>
      <c r="HQQ42" s="27"/>
      <c r="HQR42" s="27"/>
      <c r="HQS42" s="27"/>
      <c r="HQT42" s="27"/>
      <c r="HQU42" s="27"/>
      <c r="HQV42" s="27"/>
      <c r="HQW42" s="27"/>
      <c r="HQX42" s="27"/>
      <c r="HQY42" s="27"/>
      <c r="HQZ42" s="27"/>
      <c r="HRA42" s="27"/>
      <c r="HRB42" s="27"/>
      <c r="HRC42" s="27"/>
      <c r="HRD42" s="27"/>
      <c r="HRE42" s="27"/>
      <c r="HRF42" s="27"/>
      <c r="HRG42" s="27"/>
      <c r="HRH42" s="27"/>
      <c r="HRI42" s="27"/>
      <c r="HRJ42" s="27"/>
      <c r="HRK42" s="27"/>
      <c r="HRL42" s="27"/>
      <c r="HRM42" s="27"/>
      <c r="HRN42" s="27"/>
      <c r="HRO42" s="27"/>
      <c r="HRP42" s="27"/>
      <c r="HRQ42" s="27"/>
      <c r="HRR42" s="27"/>
      <c r="HRS42" s="27"/>
      <c r="HRT42" s="27"/>
      <c r="HRU42" s="27"/>
      <c r="HRV42" s="27"/>
      <c r="HRW42" s="27"/>
      <c r="HRX42" s="27"/>
      <c r="HRY42" s="27"/>
      <c r="HRZ42" s="27"/>
      <c r="HSA42" s="27"/>
      <c r="HSB42" s="27"/>
      <c r="HSC42" s="27"/>
      <c r="HSD42" s="27"/>
      <c r="HSE42" s="27"/>
      <c r="HSF42" s="27"/>
      <c r="HSG42" s="27"/>
      <c r="HSH42" s="27"/>
      <c r="HSI42" s="27"/>
      <c r="HSJ42" s="27"/>
      <c r="HSK42" s="27"/>
      <c r="HSL42" s="27"/>
      <c r="HSM42" s="27"/>
      <c r="HSN42" s="27"/>
      <c r="HSO42" s="27"/>
      <c r="HSP42" s="27"/>
      <c r="HSQ42" s="27"/>
      <c r="HSR42" s="27"/>
      <c r="HSS42" s="27"/>
      <c r="HST42" s="27"/>
      <c r="HSU42" s="27"/>
      <c r="HSV42" s="27"/>
      <c r="HSW42" s="27"/>
      <c r="HSX42" s="27"/>
      <c r="HSY42" s="27"/>
      <c r="HSZ42" s="27"/>
      <c r="HTA42" s="27"/>
      <c r="HTB42" s="27"/>
      <c r="HTC42" s="27"/>
      <c r="HTD42" s="27"/>
      <c r="HTE42" s="27"/>
      <c r="HTF42" s="27"/>
      <c r="HTG42" s="27"/>
      <c r="HTH42" s="27"/>
      <c r="HTI42" s="27"/>
      <c r="HTJ42" s="27"/>
      <c r="HTK42" s="27"/>
      <c r="HTL42" s="27"/>
      <c r="HTM42" s="27"/>
      <c r="HTN42" s="27"/>
      <c r="HTO42" s="27"/>
      <c r="HTP42" s="27"/>
      <c r="HTQ42" s="27"/>
      <c r="HTR42" s="27"/>
      <c r="HTS42" s="27"/>
      <c r="HTT42" s="27"/>
      <c r="HTU42" s="27"/>
      <c r="HTV42" s="27"/>
      <c r="HTW42" s="27"/>
      <c r="HTX42" s="27"/>
      <c r="HTY42" s="27"/>
      <c r="HTZ42" s="27"/>
      <c r="HUA42" s="27"/>
      <c r="HUB42" s="27"/>
      <c r="HUC42" s="27"/>
      <c r="HUD42" s="27"/>
      <c r="HUE42" s="27"/>
      <c r="HUF42" s="27"/>
      <c r="HUG42" s="27"/>
      <c r="HUH42" s="27"/>
      <c r="HUI42" s="27"/>
      <c r="HUJ42" s="27"/>
      <c r="HUK42" s="27"/>
      <c r="HUL42" s="27"/>
      <c r="HUM42" s="27"/>
      <c r="HUN42" s="27"/>
      <c r="HUO42" s="27"/>
      <c r="HUP42" s="27"/>
      <c r="HUQ42" s="27"/>
      <c r="HUR42" s="27"/>
      <c r="HUS42" s="27"/>
      <c r="HUT42" s="27"/>
      <c r="HUU42" s="27"/>
      <c r="HUV42" s="27"/>
      <c r="HUW42" s="27"/>
      <c r="HUX42" s="27"/>
      <c r="HUY42" s="27"/>
      <c r="HUZ42" s="27"/>
      <c r="HVA42" s="27"/>
      <c r="HVB42" s="27"/>
      <c r="HVC42" s="27"/>
      <c r="HVD42" s="27"/>
      <c r="HVE42" s="27"/>
      <c r="HVF42" s="27"/>
      <c r="HVG42" s="27"/>
      <c r="HVH42" s="27"/>
      <c r="HVI42" s="27"/>
      <c r="HVJ42" s="27"/>
      <c r="HVK42" s="27"/>
      <c r="HVL42" s="27"/>
      <c r="HVM42" s="27"/>
      <c r="HVN42" s="27"/>
      <c r="HVO42" s="27"/>
      <c r="HVP42" s="27"/>
      <c r="HVQ42" s="27"/>
      <c r="HVR42" s="27"/>
      <c r="HVS42" s="27"/>
      <c r="HVT42" s="27"/>
      <c r="HVU42" s="27"/>
      <c r="HVV42" s="27"/>
      <c r="HVW42" s="27"/>
      <c r="HVX42" s="27"/>
      <c r="HVY42" s="27"/>
      <c r="HVZ42" s="27"/>
      <c r="HWA42" s="27"/>
      <c r="HWB42" s="27"/>
      <c r="HWC42" s="27"/>
      <c r="HWD42" s="27"/>
      <c r="HWE42" s="27"/>
      <c r="HWF42" s="27"/>
      <c r="HWG42" s="27"/>
      <c r="HWH42" s="27"/>
      <c r="HWI42" s="27"/>
      <c r="HWJ42" s="27"/>
      <c r="HWK42" s="27"/>
      <c r="HWL42" s="27"/>
      <c r="HWM42" s="27"/>
      <c r="HWN42" s="27"/>
      <c r="HWO42" s="27"/>
      <c r="HWP42" s="27"/>
      <c r="HWQ42" s="27"/>
      <c r="HWR42" s="27"/>
      <c r="HWS42" s="27"/>
      <c r="HWT42" s="27"/>
      <c r="HWU42" s="27"/>
      <c r="HWV42" s="27"/>
      <c r="HWW42" s="27"/>
      <c r="HWX42" s="27"/>
      <c r="HWY42" s="27"/>
      <c r="HWZ42" s="27"/>
      <c r="HXA42" s="27"/>
      <c r="HXB42" s="27"/>
      <c r="HXC42" s="27"/>
      <c r="HXD42" s="27"/>
      <c r="HXE42" s="27"/>
      <c r="HXF42" s="27"/>
      <c r="HXG42" s="27"/>
      <c r="HXH42" s="27"/>
      <c r="HXI42" s="27"/>
      <c r="HXJ42" s="27"/>
      <c r="HXK42" s="27"/>
      <c r="HXL42" s="27"/>
      <c r="HXM42" s="27"/>
      <c r="HXN42" s="27"/>
      <c r="HXO42" s="27"/>
      <c r="HXP42" s="27"/>
      <c r="HXQ42" s="27"/>
      <c r="HXR42" s="27"/>
      <c r="HXS42" s="27"/>
      <c r="HXT42" s="27"/>
      <c r="HXU42" s="27"/>
      <c r="HXV42" s="27"/>
      <c r="HXW42" s="27"/>
      <c r="HXX42" s="27"/>
      <c r="HXY42" s="27"/>
      <c r="HXZ42" s="27"/>
      <c r="HYA42" s="27"/>
      <c r="HYB42" s="27"/>
      <c r="HYC42" s="27"/>
      <c r="HYD42" s="27"/>
      <c r="HYE42" s="27"/>
      <c r="HYF42" s="27"/>
      <c r="HYG42" s="27"/>
      <c r="HYH42" s="27"/>
      <c r="HYI42" s="27"/>
      <c r="HYJ42" s="27"/>
      <c r="HYK42" s="27"/>
      <c r="HYL42" s="27"/>
      <c r="HYM42" s="27"/>
      <c r="HYN42" s="27"/>
      <c r="HYO42" s="27"/>
      <c r="HYP42" s="27"/>
      <c r="HYQ42" s="27"/>
      <c r="HYR42" s="27"/>
      <c r="HYS42" s="27"/>
      <c r="HYT42" s="27"/>
      <c r="HYU42" s="27"/>
      <c r="HYV42" s="27"/>
      <c r="HYW42" s="27"/>
      <c r="HYX42" s="27"/>
      <c r="HYY42" s="27"/>
      <c r="HYZ42" s="27"/>
      <c r="HZA42" s="27"/>
      <c r="HZB42" s="27"/>
      <c r="HZC42" s="27"/>
      <c r="HZD42" s="27"/>
      <c r="HZE42" s="27"/>
      <c r="HZF42" s="27"/>
      <c r="HZG42" s="27"/>
      <c r="HZH42" s="27"/>
      <c r="HZI42" s="27"/>
      <c r="HZJ42" s="27"/>
      <c r="HZK42" s="27"/>
      <c r="HZL42" s="27"/>
      <c r="HZM42" s="27"/>
      <c r="HZN42" s="27"/>
      <c r="HZO42" s="27"/>
      <c r="HZP42" s="27"/>
      <c r="HZQ42" s="27"/>
      <c r="HZR42" s="27"/>
      <c r="HZS42" s="27"/>
      <c r="HZT42" s="27"/>
      <c r="HZU42" s="27"/>
      <c r="HZV42" s="27"/>
      <c r="HZW42" s="27"/>
      <c r="HZX42" s="27"/>
      <c r="HZY42" s="27"/>
      <c r="HZZ42" s="27"/>
      <c r="IAA42" s="27"/>
      <c r="IAB42" s="27"/>
      <c r="IAC42" s="27"/>
      <c r="IAD42" s="27"/>
      <c r="IAE42" s="27"/>
      <c r="IAF42" s="27"/>
      <c r="IAG42" s="27"/>
      <c r="IAH42" s="27"/>
      <c r="IAI42" s="27"/>
      <c r="IAJ42" s="27"/>
      <c r="IAK42" s="27"/>
      <c r="IAL42" s="27"/>
      <c r="IAM42" s="27"/>
      <c r="IAN42" s="27"/>
      <c r="IAO42" s="27"/>
      <c r="IAP42" s="27"/>
      <c r="IAQ42" s="27"/>
      <c r="IAR42" s="27"/>
      <c r="IAS42" s="27"/>
      <c r="IAT42" s="27"/>
      <c r="IAU42" s="27"/>
      <c r="IAV42" s="27"/>
      <c r="IAW42" s="27"/>
      <c r="IAX42" s="27"/>
      <c r="IAY42" s="27"/>
      <c r="IAZ42" s="27"/>
      <c r="IBA42" s="27"/>
      <c r="IBB42" s="27"/>
      <c r="IBC42" s="27"/>
      <c r="IBD42" s="27"/>
      <c r="IBE42" s="27"/>
      <c r="IBF42" s="27"/>
      <c r="IBG42" s="27"/>
      <c r="IBH42" s="27"/>
      <c r="IBI42" s="27"/>
      <c r="IBJ42" s="27"/>
      <c r="IBK42" s="27"/>
      <c r="IBL42" s="27"/>
      <c r="IBM42" s="27"/>
      <c r="IBN42" s="27"/>
      <c r="IBO42" s="27"/>
      <c r="IBP42" s="27"/>
      <c r="IBQ42" s="27"/>
      <c r="IBR42" s="27"/>
      <c r="IBS42" s="27"/>
      <c r="IBT42" s="27"/>
      <c r="IBU42" s="27"/>
      <c r="IBV42" s="27"/>
      <c r="IBW42" s="27"/>
      <c r="IBX42" s="27"/>
      <c r="IBY42" s="27"/>
      <c r="IBZ42" s="27"/>
      <c r="ICA42" s="27"/>
      <c r="ICB42" s="27"/>
      <c r="ICC42" s="27"/>
      <c r="ICD42" s="27"/>
      <c r="ICE42" s="27"/>
      <c r="ICF42" s="27"/>
      <c r="ICG42" s="27"/>
      <c r="ICH42" s="27"/>
      <c r="ICI42" s="27"/>
      <c r="ICJ42" s="27"/>
      <c r="ICK42" s="27"/>
      <c r="ICL42" s="27"/>
      <c r="ICM42" s="27"/>
      <c r="ICN42" s="27"/>
      <c r="ICO42" s="27"/>
      <c r="ICP42" s="27"/>
      <c r="ICQ42" s="27"/>
      <c r="ICR42" s="27"/>
      <c r="ICS42" s="27"/>
      <c r="ICT42" s="27"/>
      <c r="ICU42" s="27"/>
      <c r="ICV42" s="27"/>
      <c r="ICW42" s="27"/>
      <c r="ICX42" s="27"/>
      <c r="ICY42" s="27"/>
      <c r="ICZ42" s="27"/>
      <c r="IDA42" s="27"/>
      <c r="IDB42" s="27"/>
      <c r="IDC42" s="27"/>
      <c r="IDD42" s="27"/>
      <c r="IDE42" s="27"/>
      <c r="IDF42" s="27"/>
      <c r="IDG42" s="27"/>
      <c r="IDH42" s="27"/>
      <c r="IDI42" s="27"/>
      <c r="IDJ42" s="27"/>
      <c r="IDK42" s="27"/>
      <c r="IDL42" s="27"/>
      <c r="IDM42" s="27"/>
      <c r="IDN42" s="27"/>
      <c r="IDO42" s="27"/>
      <c r="IDP42" s="27"/>
      <c r="IDQ42" s="27"/>
      <c r="IDR42" s="27"/>
      <c r="IDS42" s="27"/>
      <c r="IDT42" s="27"/>
      <c r="IDU42" s="27"/>
      <c r="IDV42" s="27"/>
      <c r="IDW42" s="27"/>
      <c r="IDX42" s="27"/>
      <c r="IDY42" s="27"/>
      <c r="IDZ42" s="27"/>
      <c r="IEA42" s="27"/>
      <c r="IEB42" s="27"/>
      <c r="IEC42" s="27"/>
      <c r="IED42" s="27"/>
      <c r="IEE42" s="27"/>
      <c r="IEF42" s="27"/>
      <c r="IEG42" s="27"/>
      <c r="IEH42" s="27"/>
      <c r="IEI42" s="27"/>
      <c r="IEJ42" s="27"/>
      <c r="IEK42" s="27"/>
      <c r="IEL42" s="27"/>
      <c r="IEM42" s="27"/>
      <c r="IEN42" s="27"/>
      <c r="IEO42" s="27"/>
      <c r="IEP42" s="27"/>
      <c r="IEQ42" s="27"/>
      <c r="IER42" s="27"/>
      <c r="IES42" s="27"/>
      <c r="IET42" s="27"/>
      <c r="IEU42" s="27"/>
      <c r="IEV42" s="27"/>
      <c r="IEW42" s="27"/>
      <c r="IEX42" s="27"/>
      <c r="IEY42" s="27"/>
      <c r="IEZ42" s="27"/>
      <c r="IFA42" s="27"/>
      <c r="IFB42" s="27"/>
      <c r="IFC42" s="27"/>
      <c r="IFD42" s="27"/>
      <c r="IFE42" s="27"/>
      <c r="IFF42" s="27"/>
      <c r="IFG42" s="27"/>
      <c r="IFH42" s="27"/>
      <c r="IFI42" s="27"/>
      <c r="IFJ42" s="27"/>
      <c r="IFK42" s="27"/>
      <c r="IFL42" s="27"/>
      <c r="IFM42" s="27"/>
      <c r="IFN42" s="27"/>
      <c r="IFO42" s="27"/>
      <c r="IFP42" s="27"/>
      <c r="IFQ42" s="27"/>
      <c r="IFR42" s="27"/>
      <c r="IFS42" s="27"/>
      <c r="IFT42" s="27"/>
      <c r="IFU42" s="27"/>
      <c r="IFV42" s="27"/>
      <c r="IFW42" s="27"/>
      <c r="IFX42" s="27"/>
      <c r="IFY42" s="27"/>
      <c r="IFZ42" s="27"/>
      <c r="IGA42" s="27"/>
      <c r="IGB42" s="27"/>
      <c r="IGC42" s="27"/>
      <c r="IGD42" s="27"/>
      <c r="IGE42" s="27"/>
      <c r="IGF42" s="27"/>
      <c r="IGG42" s="27"/>
      <c r="IGH42" s="27"/>
      <c r="IGI42" s="27"/>
      <c r="IGJ42" s="27"/>
      <c r="IGK42" s="27"/>
      <c r="IGL42" s="27"/>
      <c r="IGM42" s="27"/>
      <c r="IGN42" s="27"/>
      <c r="IGO42" s="27"/>
      <c r="IGP42" s="27"/>
      <c r="IGQ42" s="27"/>
      <c r="IGR42" s="27"/>
      <c r="IGS42" s="27"/>
      <c r="IGT42" s="27"/>
      <c r="IGU42" s="27"/>
      <c r="IGV42" s="27"/>
      <c r="IGW42" s="27"/>
      <c r="IGX42" s="27"/>
      <c r="IGY42" s="27"/>
      <c r="IGZ42" s="27"/>
      <c r="IHA42" s="27"/>
      <c r="IHB42" s="27"/>
      <c r="IHC42" s="27"/>
      <c r="IHD42" s="27"/>
      <c r="IHE42" s="27"/>
      <c r="IHF42" s="27"/>
      <c r="IHG42" s="27"/>
      <c r="IHH42" s="27"/>
      <c r="IHI42" s="27"/>
      <c r="IHJ42" s="27"/>
      <c r="IHK42" s="27"/>
      <c r="IHL42" s="27"/>
      <c r="IHM42" s="27"/>
      <c r="IHN42" s="27"/>
      <c r="IHO42" s="27"/>
      <c r="IHP42" s="27"/>
      <c r="IHQ42" s="27"/>
      <c r="IHR42" s="27"/>
      <c r="IHS42" s="27"/>
      <c r="IHT42" s="27"/>
      <c r="IHU42" s="27"/>
      <c r="IHV42" s="27"/>
      <c r="IHW42" s="27"/>
      <c r="IHX42" s="27"/>
      <c r="IHY42" s="27"/>
      <c r="IHZ42" s="27"/>
      <c r="IIA42" s="27"/>
      <c r="IIB42" s="27"/>
      <c r="IIC42" s="27"/>
      <c r="IID42" s="27"/>
      <c r="IIE42" s="27"/>
      <c r="IIF42" s="27"/>
      <c r="IIG42" s="27"/>
      <c r="IIH42" s="27"/>
      <c r="III42" s="27"/>
      <c r="IIJ42" s="27"/>
      <c r="IIK42" s="27"/>
      <c r="IIL42" s="27"/>
      <c r="IIM42" s="27"/>
      <c r="IIN42" s="27"/>
      <c r="IIO42" s="27"/>
      <c r="IIP42" s="27"/>
      <c r="IIQ42" s="27"/>
      <c r="IIR42" s="27"/>
      <c r="IIS42" s="27"/>
      <c r="IIT42" s="27"/>
      <c r="IIU42" s="27"/>
      <c r="IIV42" s="27"/>
      <c r="IIW42" s="27"/>
      <c r="IIX42" s="27"/>
      <c r="IIY42" s="27"/>
      <c r="IIZ42" s="27"/>
      <c r="IJA42" s="27"/>
      <c r="IJB42" s="27"/>
      <c r="IJC42" s="27"/>
      <c r="IJD42" s="27"/>
      <c r="IJE42" s="27"/>
      <c r="IJF42" s="27"/>
      <c r="IJG42" s="27"/>
      <c r="IJH42" s="27"/>
      <c r="IJI42" s="27"/>
      <c r="IJJ42" s="27"/>
      <c r="IJK42" s="27"/>
      <c r="IJL42" s="27"/>
      <c r="IJM42" s="27"/>
      <c r="IJN42" s="27"/>
      <c r="IJO42" s="27"/>
      <c r="IJP42" s="27"/>
      <c r="IJQ42" s="27"/>
      <c r="IJR42" s="27"/>
      <c r="IJS42" s="27"/>
      <c r="IJT42" s="27"/>
      <c r="IJU42" s="27"/>
      <c r="IJV42" s="27"/>
      <c r="IJW42" s="27"/>
      <c r="IJX42" s="27"/>
      <c r="IJY42" s="27"/>
      <c r="IJZ42" s="27"/>
      <c r="IKA42" s="27"/>
      <c r="IKB42" s="27"/>
      <c r="IKC42" s="27"/>
      <c r="IKD42" s="27"/>
      <c r="IKE42" s="27"/>
      <c r="IKF42" s="27"/>
      <c r="IKG42" s="27"/>
      <c r="IKH42" s="27"/>
      <c r="IKI42" s="27"/>
      <c r="IKJ42" s="27"/>
      <c r="IKK42" s="27"/>
      <c r="IKL42" s="27"/>
      <c r="IKM42" s="27"/>
      <c r="IKN42" s="27"/>
      <c r="IKO42" s="27"/>
      <c r="IKP42" s="27"/>
      <c r="IKQ42" s="27"/>
      <c r="IKR42" s="27"/>
      <c r="IKS42" s="27"/>
      <c r="IKT42" s="27"/>
      <c r="IKU42" s="27"/>
      <c r="IKV42" s="27"/>
      <c r="IKW42" s="27"/>
      <c r="IKX42" s="27"/>
      <c r="IKY42" s="27"/>
      <c r="IKZ42" s="27"/>
      <c r="ILA42" s="27"/>
      <c r="ILB42" s="27"/>
      <c r="ILC42" s="27"/>
      <c r="ILD42" s="27"/>
      <c r="ILE42" s="27"/>
      <c r="ILF42" s="27"/>
      <c r="ILG42" s="27"/>
      <c r="ILH42" s="27"/>
      <c r="ILI42" s="27"/>
      <c r="ILJ42" s="27"/>
      <c r="ILK42" s="27"/>
      <c r="ILL42" s="27"/>
      <c r="ILM42" s="27"/>
      <c r="ILN42" s="27"/>
      <c r="ILO42" s="27"/>
      <c r="ILP42" s="27"/>
      <c r="ILQ42" s="27"/>
      <c r="ILR42" s="27"/>
      <c r="ILS42" s="27"/>
      <c r="ILT42" s="27"/>
      <c r="ILU42" s="27"/>
      <c r="ILV42" s="27"/>
      <c r="ILW42" s="27"/>
      <c r="ILX42" s="27"/>
      <c r="ILY42" s="27"/>
      <c r="ILZ42" s="27"/>
      <c r="IMA42" s="27"/>
      <c r="IMB42" s="27"/>
      <c r="IMC42" s="27"/>
      <c r="IMD42" s="27"/>
      <c r="IME42" s="27"/>
      <c r="IMF42" s="27"/>
      <c r="IMG42" s="27"/>
      <c r="IMH42" s="27"/>
      <c r="IMI42" s="27"/>
      <c r="IMJ42" s="27"/>
      <c r="IMK42" s="27"/>
      <c r="IML42" s="27"/>
      <c r="IMM42" s="27"/>
      <c r="IMN42" s="27"/>
      <c r="IMO42" s="27"/>
      <c r="IMP42" s="27"/>
      <c r="IMQ42" s="27"/>
      <c r="IMR42" s="27"/>
      <c r="IMS42" s="27"/>
      <c r="IMT42" s="27"/>
      <c r="IMU42" s="27"/>
      <c r="IMV42" s="27"/>
      <c r="IMW42" s="27"/>
      <c r="IMX42" s="27"/>
      <c r="IMY42" s="27"/>
      <c r="IMZ42" s="27"/>
      <c r="INA42" s="27"/>
      <c r="INB42" s="27"/>
      <c r="INC42" s="27"/>
      <c r="IND42" s="27"/>
      <c r="INE42" s="27"/>
      <c r="INF42" s="27"/>
      <c r="ING42" s="27"/>
      <c r="INH42" s="27"/>
      <c r="INI42" s="27"/>
      <c r="INJ42" s="27"/>
      <c r="INK42" s="27"/>
      <c r="INL42" s="27"/>
      <c r="INM42" s="27"/>
      <c r="INN42" s="27"/>
      <c r="INO42" s="27"/>
      <c r="INP42" s="27"/>
      <c r="INQ42" s="27"/>
      <c r="INR42" s="27"/>
      <c r="INS42" s="27"/>
      <c r="INT42" s="27"/>
      <c r="INU42" s="27"/>
      <c r="INV42" s="27"/>
      <c r="INW42" s="27"/>
      <c r="INX42" s="27"/>
      <c r="INY42" s="27"/>
      <c r="INZ42" s="27"/>
      <c r="IOA42" s="27"/>
      <c r="IOB42" s="27"/>
      <c r="IOC42" s="27"/>
      <c r="IOD42" s="27"/>
      <c r="IOE42" s="27"/>
      <c r="IOF42" s="27"/>
      <c r="IOG42" s="27"/>
      <c r="IOH42" s="27"/>
      <c r="IOI42" s="27"/>
      <c r="IOJ42" s="27"/>
      <c r="IOK42" s="27"/>
      <c r="IOL42" s="27"/>
      <c r="IOM42" s="27"/>
      <c r="ION42" s="27"/>
      <c r="IOO42" s="27"/>
      <c r="IOP42" s="27"/>
      <c r="IOQ42" s="27"/>
      <c r="IOR42" s="27"/>
      <c r="IOS42" s="27"/>
      <c r="IOT42" s="27"/>
      <c r="IOU42" s="27"/>
      <c r="IOV42" s="27"/>
      <c r="IOW42" s="27"/>
      <c r="IOX42" s="27"/>
      <c r="IOY42" s="27"/>
      <c r="IOZ42" s="27"/>
      <c r="IPA42" s="27"/>
      <c r="IPB42" s="27"/>
      <c r="IPC42" s="27"/>
      <c r="IPD42" s="27"/>
      <c r="IPE42" s="27"/>
      <c r="IPF42" s="27"/>
      <c r="IPG42" s="27"/>
      <c r="IPH42" s="27"/>
      <c r="IPI42" s="27"/>
      <c r="IPJ42" s="27"/>
      <c r="IPK42" s="27"/>
      <c r="IPL42" s="27"/>
      <c r="IPM42" s="27"/>
      <c r="IPN42" s="27"/>
      <c r="IPO42" s="27"/>
      <c r="IPP42" s="27"/>
      <c r="IPQ42" s="27"/>
      <c r="IPR42" s="27"/>
      <c r="IPS42" s="27"/>
      <c r="IPT42" s="27"/>
      <c r="IPU42" s="27"/>
      <c r="IPV42" s="27"/>
      <c r="IPW42" s="27"/>
      <c r="IPX42" s="27"/>
      <c r="IPY42" s="27"/>
      <c r="IPZ42" s="27"/>
      <c r="IQA42" s="27"/>
      <c r="IQB42" s="27"/>
      <c r="IQC42" s="27"/>
      <c r="IQD42" s="27"/>
      <c r="IQE42" s="27"/>
      <c r="IQF42" s="27"/>
      <c r="IQG42" s="27"/>
      <c r="IQH42" s="27"/>
      <c r="IQI42" s="27"/>
      <c r="IQJ42" s="27"/>
      <c r="IQK42" s="27"/>
      <c r="IQL42" s="27"/>
      <c r="IQM42" s="27"/>
      <c r="IQN42" s="27"/>
      <c r="IQO42" s="27"/>
      <c r="IQP42" s="27"/>
      <c r="IQQ42" s="27"/>
      <c r="IQR42" s="27"/>
      <c r="IQS42" s="27"/>
      <c r="IQT42" s="27"/>
      <c r="IQU42" s="27"/>
      <c r="IQV42" s="27"/>
      <c r="IQW42" s="27"/>
      <c r="IQX42" s="27"/>
      <c r="IQY42" s="27"/>
      <c r="IQZ42" s="27"/>
      <c r="IRA42" s="27"/>
      <c r="IRB42" s="27"/>
      <c r="IRC42" s="27"/>
      <c r="IRD42" s="27"/>
      <c r="IRE42" s="27"/>
      <c r="IRF42" s="27"/>
      <c r="IRG42" s="27"/>
      <c r="IRH42" s="27"/>
      <c r="IRI42" s="27"/>
      <c r="IRJ42" s="27"/>
      <c r="IRK42" s="27"/>
      <c r="IRL42" s="27"/>
      <c r="IRM42" s="27"/>
      <c r="IRN42" s="27"/>
      <c r="IRO42" s="27"/>
      <c r="IRP42" s="27"/>
      <c r="IRQ42" s="27"/>
      <c r="IRR42" s="27"/>
      <c r="IRS42" s="27"/>
      <c r="IRT42" s="27"/>
      <c r="IRU42" s="27"/>
      <c r="IRV42" s="27"/>
      <c r="IRW42" s="27"/>
      <c r="IRX42" s="27"/>
      <c r="IRY42" s="27"/>
      <c r="IRZ42" s="27"/>
      <c r="ISA42" s="27"/>
      <c r="ISB42" s="27"/>
      <c r="ISC42" s="27"/>
      <c r="ISD42" s="27"/>
      <c r="ISE42" s="27"/>
      <c r="ISF42" s="27"/>
      <c r="ISG42" s="27"/>
      <c r="ISH42" s="27"/>
      <c r="ISI42" s="27"/>
      <c r="ISJ42" s="27"/>
      <c r="ISK42" s="27"/>
      <c r="ISL42" s="27"/>
      <c r="ISM42" s="27"/>
      <c r="ISN42" s="27"/>
      <c r="ISO42" s="27"/>
      <c r="ISP42" s="27"/>
      <c r="ISQ42" s="27"/>
      <c r="ISR42" s="27"/>
      <c r="ISS42" s="27"/>
      <c r="IST42" s="27"/>
      <c r="ISU42" s="27"/>
      <c r="ISV42" s="27"/>
      <c r="ISW42" s="27"/>
      <c r="ISX42" s="27"/>
      <c r="ISY42" s="27"/>
      <c r="ISZ42" s="27"/>
      <c r="ITA42" s="27"/>
      <c r="ITB42" s="27"/>
      <c r="ITC42" s="27"/>
      <c r="ITD42" s="27"/>
      <c r="ITE42" s="27"/>
      <c r="ITF42" s="27"/>
      <c r="ITG42" s="27"/>
      <c r="ITH42" s="27"/>
      <c r="ITI42" s="27"/>
      <c r="ITJ42" s="27"/>
      <c r="ITK42" s="27"/>
      <c r="ITL42" s="27"/>
      <c r="ITM42" s="27"/>
      <c r="ITN42" s="27"/>
      <c r="ITO42" s="27"/>
      <c r="ITP42" s="27"/>
      <c r="ITQ42" s="27"/>
      <c r="ITR42" s="27"/>
      <c r="ITS42" s="27"/>
      <c r="ITT42" s="27"/>
      <c r="ITU42" s="27"/>
      <c r="ITV42" s="27"/>
      <c r="ITW42" s="27"/>
      <c r="ITX42" s="27"/>
      <c r="ITY42" s="27"/>
      <c r="ITZ42" s="27"/>
      <c r="IUA42" s="27"/>
      <c r="IUB42" s="27"/>
      <c r="IUC42" s="27"/>
      <c r="IUD42" s="27"/>
      <c r="IUE42" s="27"/>
      <c r="IUF42" s="27"/>
      <c r="IUG42" s="27"/>
      <c r="IUH42" s="27"/>
      <c r="IUI42" s="27"/>
      <c r="IUJ42" s="27"/>
      <c r="IUK42" s="27"/>
      <c r="IUL42" s="27"/>
      <c r="IUM42" s="27"/>
      <c r="IUN42" s="27"/>
      <c r="IUO42" s="27"/>
      <c r="IUP42" s="27"/>
      <c r="IUQ42" s="27"/>
      <c r="IUR42" s="27"/>
      <c r="IUS42" s="27"/>
      <c r="IUT42" s="27"/>
      <c r="IUU42" s="27"/>
      <c r="IUV42" s="27"/>
      <c r="IUW42" s="27"/>
      <c r="IUX42" s="27"/>
      <c r="IUY42" s="27"/>
      <c r="IUZ42" s="27"/>
      <c r="IVA42" s="27"/>
      <c r="IVB42" s="27"/>
      <c r="IVC42" s="27"/>
      <c r="IVD42" s="27"/>
      <c r="IVE42" s="27"/>
      <c r="IVF42" s="27"/>
      <c r="IVG42" s="27"/>
      <c r="IVH42" s="27"/>
      <c r="IVI42" s="27"/>
      <c r="IVJ42" s="27"/>
      <c r="IVK42" s="27"/>
      <c r="IVL42" s="27"/>
      <c r="IVM42" s="27"/>
      <c r="IVN42" s="27"/>
      <c r="IVO42" s="27"/>
      <c r="IVP42" s="27"/>
      <c r="IVQ42" s="27"/>
      <c r="IVR42" s="27"/>
      <c r="IVS42" s="27"/>
      <c r="IVT42" s="27"/>
      <c r="IVU42" s="27"/>
      <c r="IVV42" s="27"/>
      <c r="IVW42" s="27"/>
      <c r="IVX42" s="27"/>
      <c r="IVY42" s="27"/>
      <c r="IVZ42" s="27"/>
      <c r="IWA42" s="27"/>
      <c r="IWB42" s="27"/>
      <c r="IWC42" s="27"/>
      <c r="IWD42" s="27"/>
      <c r="IWE42" s="27"/>
      <c r="IWF42" s="27"/>
      <c r="IWG42" s="27"/>
      <c r="IWH42" s="27"/>
      <c r="IWI42" s="27"/>
      <c r="IWJ42" s="27"/>
      <c r="IWK42" s="27"/>
      <c r="IWL42" s="27"/>
      <c r="IWM42" s="27"/>
      <c r="IWN42" s="27"/>
      <c r="IWO42" s="27"/>
      <c r="IWP42" s="27"/>
      <c r="IWQ42" s="27"/>
      <c r="IWR42" s="27"/>
      <c r="IWS42" s="27"/>
      <c r="IWT42" s="27"/>
      <c r="IWU42" s="27"/>
      <c r="IWV42" s="27"/>
      <c r="IWW42" s="27"/>
      <c r="IWX42" s="27"/>
      <c r="IWY42" s="27"/>
      <c r="IWZ42" s="27"/>
      <c r="IXA42" s="27"/>
      <c r="IXB42" s="27"/>
      <c r="IXC42" s="27"/>
      <c r="IXD42" s="27"/>
      <c r="IXE42" s="27"/>
      <c r="IXF42" s="27"/>
      <c r="IXG42" s="27"/>
      <c r="IXH42" s="27"/>
      <c r="IXI42" s="27"/>
      <c r="IXJ42" s="27"/>
      <c r="IXK42" s="27"/>
      <c r="IXL42" s="27"/>
      <c r="IXM42" s="27"/>
      <c r="IXN42" s="27"/>
      <c r="IXO42" s="27"/>
      <c r="IXP42" s="27"/>
      <c r="IXQ42" s="27"/>
      <c r="IXR42" s="27"/>
      <c r="IXS42" s="27"/>
      <c r="IXT42" s="27"/>
      <c r="IXU42" s="27"/>
      <c r="IXV42" s="27"/>
      <c r="IXW42" s="27"/>
      <c r="IXX42" s="27"/>
      <c r="IXY42" s="27"/>
      <c r="IXZ42" s="27"/>
      <c r="IYA42" s="27"/>
      <c r="IYB42" s="27"/>
      <c r="IYC42" s="27"/>
      <c r="IYD42" s="27"/>
      <c r="IYE42" s="27"/>
      <c r="IYF42" s="27"/>
      <c r="IYG42" s="27"/>
      <c r="IYH42" s="27"/>
      <c r="IYI42" s="27"/>
      <c r="IYJ42" s="27"/>
      <c r="IYK42" s="27"/>
      <c r="IYL42" s="27"/>
      <c r="IYM42" s="27"/>
      <c r="IYN42" s="27"/>
      <c r="IYO42" s="27"/>
      <c r="IYP42" s="27"/>
      <c r="IYQ42" s="27"/>
      <c r="IYR42" s="27"/>
      <c r="IYS42" s="27"/>
      <c r="IYT42" s="27"/>
      <c r="IYU42" s="27"/>
      <c r="IYV42" s="27"/>
      <c r="IYW42" s="27"/>
      <c r="IYX42" s="27"/>
      <c r="IYY42" s="27"/>
      <c r="IYZ42" s="27"/>
      <c r="IZA42" s="27"/>
      <c r="IZB42" s="27"/>
      <c r="IZC42" s="27"/>
      <c r="IZD42" s="27"/>
      <c r="IZE42" s="27"/>
      <c r="IZF42" s="27"/>
      <c r="IZG42" s="27"/>
      <c r="IZH42" s="27"/>
      <c r="IZI42" s="27"/>
      <c r="IZJ42" s="27"/>
      <c r="IZK42" s="27"/>
      <c r="IZL42" s="27"/>
      <c r="IZM42" s="27"/>
      <c r="IZN42" s="27"/>
      <c r="IZO42" s="27"/>
      <c r="IZP42" s="27"/>
      <c r="IZQ42" s="27"/>
      <c r="IZR42" s="27"/>
      <c r="IZS42" s="27"/>
      <c r="IZT42" s="27"/>
      <c r="IZU42" s="27"/>
      <c r="IZV42" s="27"/>
      <c r="IZW42" s="27"/>
      <c r="IZX42" s="27"/>
      <c r="IZY42" s="27"/>
      <c r="IZZ42" s="27"/>
      <c r="JAA42" s="27"/>
      <c r="JAB42" s="27"/>
      <c r="JAC42" s="27"/>
      <c r="JAD42" s="27"/>
      <c r="JAE42" s="27"/>
      <c r="JAF42" s="27"/>
      <c r="JAG42" s="27"/>
      <c r="JAH42" s="27"/>
      <c r="JAI42" s="27"/>
      <c r="JAJ42" s="27"/>
      <c r="JAK42" s="27"/>
      <c r="JAL42" s="27"/>
      <c r="JAM42" s="27"/>
      <c r="JAN42" s="27"/>
      <c r="JAO42" s="27"/>
      <c r="JAP42" s="27"/>
      <c r="JAQ42" s="27"/>
      <c r="JAR42" s="27"/>
      <c r="JAS42" s="27"/>
      <c r="JAT42" s="27"/>
      <c r="JAU42" s="27"/>
      <c r="JAV42" s="27"/>
      <c r="JAW42" s="27"/>
      <c r="JAX42" s="27"/>
      <c r="JAY42" s="27"/>
      <c r="JAZ42" s="27"/>
      <c r="JBA42" s="27"/>
      <c r="JBB42" s="27"/>
      <c r="JBC42" s="27"/>
      <c r="JBD42" s="27"/>
      <c r="JBE42" s="27"/>
      <c r="JBF42" s="27"/>
      <c r="JBG42" s="27"/>
      <c r="JBH42" s="27"/>
      <c r="JBI42" s="27"/>
      <c r="JBJ42" s="27"/>
      <c r="JBK42" s="27"/>
      <c r="JBL42" s="27"/>
      <c r="JBM42" s="27"/>
      <c r="JBN42" s="27"/>
      <c r="JBO42" s="27"/>
      <c r="JBP42" s="27"/>
      <c r="JBQ42" s="27"/>
      <c r="JBR42" s="27"/>
      <c r="JBS42" s="27"/>
      <c r="JBT42" s="27"/>
      <c r="JBU42" s="27"/>
      <c r="JBV42" s="27"/>
      <c r="JBW42" s="27"/>
      <c r="JBX42" s="27"/>
      <c r="JBY42" s="27"/>
      <c r="JBZ42" s="27"/>
      <c r="JCA42" s="27"/>
      <c r="JCB42" s="27"/>
      <c r="JCC42" s="27"/>
      <c r="JCD42" s="27"/>
      <c r="JCE42" s="27"/>
      <c r="JCF42" s="27"/>
      <c r="JCG42" s="27"/>
      <c r="JCH42" s="27"/>
      <c r="JCI42" s="27"/>
      <c r="JCJ42" s="27"/>
      <c r="JCK42" s="27"/>
      <c r="JCL42" s="27"/>
      <c r="JCM42" s="27"/>
      <c r="JCN42" s="27"/>
      <c r="JCO42" s="27"/>
      <c r="JCP42" s="27"/>
      <c r="JCQ42" s="27"/>
      <c r="JCR42" s="27"/>
      <c r="JCS42" s="27"/>
      <c r="JCT42" s="27"/>
      <c r="JCU42" s="27"/>
      <c r="JCV42" s="27"/>
      <c r="JCW42" s="27"/>
      <c r="JCX42" s="27"/>
      <c r="JCY42" s="27"/>
      <c r="JCZ42" s="27"/>
      <c r="JDA42" s="27"/>
      <c r="JDB42" s="27"/>
      <c r="JDC42" s="27"/>
      <c r="JDD42" s="27"/>
      <c r="JDE42" s="27"/>
      <c r="JDF42" s="27"/>
      <c r="JDG42" s="27"/>
      <c r="JDH42" s="27"/>
      <c r="JDI42" s="27"/>
      <c r="JDJ42" s="27"/>
      <c r="JDK42" s="27"/>
      <c r="JDL42" s="27"/>
      <c r="JDM42" s="27"/>
      <c r="JDN42" s="27"/>
      <c r="JDO42" s="27"/>
      <c r="JDP42" s="27"/>
      <c r="JDQ42" s="27"/>
      <c r="JDR42" s="27"/>
      <c r="JDS42" s="27"/>
      <c r="JDT42" s="27"/>
      <c r="JDU42" s="27"/>
      <c r="JDV42" s="27"/>
      <c r="JDW42" s="27"/>
      <c r="JDX42" s="27"/>
      <c r="JDY42" s="27"/>
      <c r="JDZ42" s="27"/>
      <c r="JEA42" s="27"/>
      <c r="JEB42" s="27"/>
      <c r="JEC42" s="27"/>
      <c r="JED42" s="27"/>
      <c r="JEE42" s="27"/>
      <c r="JEF42" s="27"/>
      <c r="JEG42" s="27"/>
      <c r="JEH42" s="27"/>
      <c r="JEI42" s="27"/>
      <c r="JEJ42" s="27"/>
      <c r="JEK42" s="27"/>
      <c r="JEL42" s="27"/>
      <c r="JEM42" s="27"/>
      <c r="JEN42" s="27"/>
      <c r="JEO42" s="27"/>
      <c r="JEP42" s="27"/>
      <c r="JEQ42" s="27"/>
      <c r="JER42" s="27"/>
      <c r="JES42" s="27"/>
      <c r="JET42" s="27"/>
      <c r="JEU42" s="27"/>
      <c r="JEV42" s="27"/>
      <c r="JEW42" s="27"/>
      <c r="JEX42" s="27"/>
      <c r="JEY42" s="27"/>
      <c r="JEZ42" s="27"/>
      <c r="JFA42" s="27"/>
      <c r="JFB42" s="27"/>
      <c r="JFC42" s="27"/>
      <c r="JFD42" s="27"/>
      <c r="JFE42" s="27"/>
      <c r="JFF42" s="27"/>
      <c r="JFG42" s="27"/>
      <c r="JFH42" s="27"/>
      <c r="JFI42" s="27"/>
      <c r="JFJ42" s="27"/>
      <c r="JFK42" s="27"/>
      <c r="JFL42" s="27"/>
      <c r="JFM42" s="27"/>
      <c r="JFN42" s="27"/>
      <c r="JFO42" s="27"/>
      <c r="JFP42" s="27"/>
      <c r="JFQ42" s="27"/>
      <c r="JFR42" s="27"/>
      <c r="JFS42" s="27"/>
      <c r="JFT42" s="27"/>
      <c r="JFU42" s="27"/>
      <c r="JFV42" s="27"/>
      <c r="JFW42" s="27"/>
      <c r="JFX42" s="27"/>
      <c r="JFY42" s="27"/>
      <c r="JFZ42" s="27"/>
      <c r="JGA42" s="27"/>
      <c r="JGB42" s="27"/>
      <c r="JGC42" s="27"/>
      <c r="JGD42" s="27"/>
      <c r="JGE42" s="27"/>
      <c r="JGF42" s="27"/>
      <c r="JGG42" s="27"/>
      <c r="JGH42" s="27"/>
      <c r="JGI42" s="27"/>
      <c r="JGJ42" s="27"/>
      <c r="JGK42" s="27"/>
      <c r="JGL42" s="27"/>
      <c r="JGM42" s="27"/>
      <c r="JGN42" s="27"/>
      <c r="JGO42" s="27"/>
      <c r="JGP42" s="27"/>
      <c r="JGQ42" s="27"/>
      <c r="JGR42" s="27"/>
      <c r="JGS42" s="27"/>
      <c r="JGT42" s="27"/>
      <c r="JGU42" s="27"/>
      <c r="JGV42" s="27"/>
      <c r="JGW42" s="27"/>
      <c r="JGX42" s="27"/>
      <c r="JGY42" s="27"/>
      <c r="JGZ42" s="27"/>
      <c r="JHA42" s="27"/>
      <c r="JHB42" s="27"/>
      <c r="JHC42" s="27"/>
      <c r="JHD42" s="27"/>
      <c r="JHE42" s="27"/>
      <c r="JHF42" s="27"/>
      <c r="JHG42" s="27"/>
      <c r="JHH42" s="27"/>
      <c r="JHI42" s="27"/>
      <c r="JHJ42" s="27"/>
      <c r="JHK42" s="27"/>
      <c r="JHL42" s="27"/>
      <c r="JHM42" s="27"/>
      <c r="JHN42" s="27"/>
      <c r="JHO42" s="27"/>
      <c r="JHP42" s="27"/>
      <c r="JHQ42" s="27"/>
      <c r="JHR42" s="27"/>
      <c r="JHS42" s="27"/>
      <c r="JHT42" s="27"/>
      <c r="JHU42" s="27"/>
      <c r="JHV42" s="27"/>
      <c r="JHW42" s="27"/>
      <c r="JHX42" s="27"/>
      <c r="JHY42" s="27"/>
      <c r="JHZ42" s="27"/>
      <c r="JIA42" s="27"/>
      <c r="JIB42" s="27"/>
      <c r="JIC42" s="27"/>
      <c r="JID42" s="27"/>
      <c r="JIE42" s="27"/>
      <c r="JIF42" s="27"/>
      <c r="JIG42" s="27"/>
      <c r="JIH42" s="27"/>
      <c r="JII42" s="27"/>
      <c r="JIJ42" s="27"/>
      <c r="JIK42" s="27"/>
      <c r="JIL42" s="27"/>
      <c r="JIM42" s="27"/>
      <c r="JIN42" s="27"/>
      <c r="JIO42" s="27"/>
      <c r="JIP42" s="27"/>
      <c r="JIQ42" s="27"/>
      <c r="JIR42" s="27"/>
      <c r="JIS42" s="27"/>
      <c r="JIT42" s="27"/>
      <c r="JIU42" s="27"/>
      <c r="JIV42" s="27"/>
      <c r="JIW42" s="27"/>
      <c r="JIX42" s="27"/>
      <c r="JIY42" s="27"/>
      <c r="JIZ42" s="27"/>
      <c r="JJA42" s="27"/>
      <c r="JJB42" s="27"/>
      <c r="JJC42" s="27"/>
      <c r="JJD42" s="27"/>
      <c r="JJE42" s="27"/>
      <c r="JJF42" s="27"/>
      <c r="JJG42" s="27"/>
      <c r="JJH42" s="27"/>
      <c r="JJI42" s="27"/>
      <c r="JJJ42" s="27"/>
      <c r="JJK42" s="27"/>
      <c r="JJL42" s="27"/>
      <c r="JJM42" s="27"/>
      <c r="JJN42" s="27"/>
      <c r="JJO42" s="27"/>
      <c r="JJP42" s="27"/>
      <c r="JJQ42" s="27"/>
      <c r="JJR42" s="27"/>
      <c r="JJS42" s="27"/>
      <c r="JJT42" s="27"/>
      <c r="JJU42" s="27"/>
      <c r="JJV42" s="27"/>
      <c r="JJW42" s="27"/>
      <c r="JJX42" s="27"/>
      <c r="JJY42" s="27"/>
      <c r="JJZ42" s="27"/>
      <c r="JKA42" s="27"/>
      <c r="JKB42" s="27"/>
      <c r="JKC42" s="27"/>
      <c r="JKD42" s="27"/>
      <c r="JKE42" s="27"/>
      <c r="JKF42" s="27"/>
      <c r="JKG42" s="27"/>
      <c r="JKH42" s="27"/>
      <c r="JKI42" s="27"/>
      <c r="JKJ42" s="27"/>
      <c r="JKK42" s="27"/>
      <c r="JKL42" s="27"/>
      <c r="JKM42" s="27"/>
      <c r="JKN42" s="27"/>
      <c r="JKO42" s="27"/>
      <c r="JKP42" s="27"/>
      <c r="JKQ42" s="27"/>
      <c r="JKR42" s="27"/>
      <c r="JKS42" s="27"/>
      <c r="JKT42" s="27"/>
      <c r="JKU42" s="27"/>
      <c r="JKV42" s="27"/>
      <c r="JKW42" s="27"/>
      <c r="JKX42" s="27"/>
      <c r="JKY42" s="27"/>
      <c r="JKZ42" s="27"/>
      <c r="JLA42" s="27"/>
      <c r="JLB42" s="27"/>
      <c r="JLC42" s="27"/>
      <c r="JLD42" s="27"/>
      <c r="JLE42" s="27"/>
      <c r="JLF42" s="27"/>
      <c r="JLG42" s="27"/>
      <c r="JLH42" s="27"/>
      <c r="JLI42" s="27"/>
      <c r="JLJ42" s="27"/>
      <c r="JLK42" s="27"/>
      <c r="JLL42" s="27"/>
      <c r="JLM42" s="27"/>
      <c r="JLN42" s="27"/>
      <c r="JLO42" s="27"/>
      <c r="JLP42" s="27"/>
      <c r="JLQ42" s="27"/>
      <c r="JLR42" s="27"/>
      <c r="JLS42" s="27"/>
      <c r="JLT42" s="27"/>
      <c r="JLU42" s="27"/>
      <c r="JLV42" s="27"/>
      <c r="JLW42" s="27"/>
      <c r="JLX42" s="27"/>
      <c r="JLY42" s="27"/>
      <c r="JLZ42" s="27"/>
      <c r="JMA42" s="27"/>
      <c r="JMB42" s="27"/>
      <c r="JMC42" s="27"/>
      <c r="JMD42" s="27"/>
      <c r="JME42" s="27"/>
      <c r="JMF42" s="27"/>
      <c r="JMG42" s="27"/>
      <c r="JMH42" s="27"/>
      <c r="JMI42" s="27"/>
      <c r="JMJ42" s="27"/>
      <c r="JMK42" s="27"/>
      <c r="JML42" s="27"/>
      <c r="JMM42" s="27"/>
      <c r="JMN42" s="27"/>
      <c r="JMO42" s="27"/>
      <c r="JMP42" s="27"/>
      <c r="JMQ42" s="27"/>
      <c r="JMR42" s="27"/>
      <c r="JMS42" s="27"/>
      <c r="JMT42" s="27"/>
      <c r="JMU42" s="27"/>
      <c r="JMV42" s="27"/>
      <c r="JMW42" s="27"/>
      <c r="JMX42" s="27"/>
      <c r="JMY42" s="27"/>
      <c r="JMZ42" s="27"/>
      <c r="JNA42" s="27"/>
      <c r="JNB42" s="27"/>
      <c r="JNC42" s="27"/>
      <c r="JND42" s="27"/>
      <c r="JNE42" s="27"/>
      <c r="JNF42" s="27"/>
      <c r="JNG42" s="27"/>
      <c r="JNH42" s="27"/>
      <c r="JNI42" s="27"/>
      <c r="JNJ42" s="27"/>
      <c r="JNK42" s="27"/>
      <c r="JNL42" s="27"/>
      <c r="JNM42" s="27"/>
      <c r="JNN42" s="27"/>
      <c r="JNO42" s="27"/>
      <c r="JNP42" s="27"/>
      <c r="JNQ42" s="27"/>
      <c r="JNR42" s="27"/>
      <c r="JNS42" s="27"/>
      <c r="JNT42" s="27"/>
      <c r="JNU42" s="27"/>
      <c r="JNV42" s="27"/>
      <c r="JNW42" s="27"/>
      <c r="JNX42" s="27"/>
      <c r="JNY42" s="27"/>
      <c r="JNZ42" s="27"/>
      <c r="JOA42" s="27"/>
      <c r="JOB42" s="27"/>
      <c r="JOC42" s="27"/>
      <c r="JOD42" s="27"/>
      <c r="JOE42" s="27"/>
      <c r="JOF42" s="27"/>
      <c r="JOG42" s="27"/>
      <c r="JOH42" s="27"/>
      <c r="JOI42" s="27"/>
      <c r="JOJ42" s="27"/>
      <c r="JOK42" s="27"/>
      <c r="JOL42" s="27"/>
      <c r="JOM42" s="27"/>
      <c r="JON42" s="27"/>
      <c r="JOO42" s="27"/>
      <c r="JOP42" s="27"/>
      <c r="JOQ42" s="27"/>
      <c r="JOR42" s="27"/>
      <c r="JOS42" s="27"/>
      <c r="JOT42" s="27"/>
      <c r="JOU42" s="27"/>
      <c r="JOV42" s="27"/>
      <c r="JOW42" s="27"/>
      <c r="JOX42" s="27"/>
      <c r="JOY42" s="27"/>
      <c r="JOZ42" s="27"/>
      <c r="JPA42" s="27"/>
      <c r="JPB42" s="27"/>
      <c r="JPC42" s="27"/>
      <c r="JPD42" s="27"/>
      <c r="JPE42" s="27"/>
      <c r="JPF42" s="27"/>
      <c r="JPG42" s="27"/>
      <c r="JPH42" s="27"/>
      <c r="JPI42" s="27"/>
      <c r="JPJ42" s="27"/>
      <c r="JPK42" s="27"/>
      <c r="JPL42" s="27"/>
      <c r="JPM42" s="27"/>
      <c r="JPN42" s="27"/>
      <c r="JPO42" s="27"/>
      <c r="JPP42" s="27"/>
      <c r="JPQ42" s="27"/>
      <c r="JPR42" s="27"/>
      <c r="JPS42" s="27"/>
      <c r="JPT42" s="27"/>
      <c r="JPU42" s="27"/>
      <c r="JPV42" s="27"/>
      <c r="JPW42" s="27"/>
      <c r="JPX42" s="27"/>
      <c r="JPY42" s="27"/>
      <c r="JPZ42" s="27"/>
      <c r="JQA42" s="27"/>
      <c r="JQB42" s="27"/>
      <c r="JQC42" s="27"/>
      <c r="JQD42" s="27"/>
      <c r="JQE42" s="27"/>
      <c r="JQF42" s="27"/>
      <c r="JQG42" s="27"/>
      <c r="JQH42" s="27"/>
      <c r="JQI42" s="27"/>
      <c r="JQJ42" s="27"/>
      <c r="JQK42" s="27"/>
      <c r="JQL42" s="27"/>
      <c r="JQM42" s="27"/>
      <c r="JQN42" s="27"/>
      <c r="JQO42" s="27"/>
      <c r="JQP42" s="27"/>
      <c r="JQQ42" s="27"/>
      <c r="JQR42" s="27"/>
      <c r="JQS42" s="27"/>
      <c r="JQT42" s="27"/>
      <c r="JQU42" s="27"/>
      <c r="JQV42" s="27"/>
      <c r="JQW42" s="27"/>
      <c r="JQX42" s="27"/>
      <c r="JQY42" s="27"/>
      <c r="JQZ42" s="27"/>
      <c r="JRA42" s="27"/>
      <c r="JRB42" s="27"/>
      <c r="JRC42" s="27"/>
      <c r="JRD42" s="27"/>
      <c r="JRE42" s="27"/>
      <c r="JRF42" s="27"/>
      <c r="JRG42" s="27"/>
      <c r="JRH42" s="27"/>
      <c r="JRI42" s="27"/>
      <c r="JRJ42" s="27"/>
      <c r="JRK42" s="27"/>
      <c r="JRL42" s="27"/>
      <c r="JRM42" s="27"/>
      <c r="JRN42" s="27"/>
      <c r="JRO42" s="27"/>
      <c r="JRP42" s="27"/>
      <c r="JRQ42" s="27"/>
      <c r="JRR42" s="27"/>
      <c r="JRS42" s="27"/>
      <c r="JRT42" s="27"/>
      <c r="JRU42" s="27"/>
      <c r="JRV42" s="27"/>
      <c r="JRW42" s="27"/>
      <c r="JRX42" s="27"/>
      <c r="JRY42" s="27"/>
      <c r="JRZ42" s="27"/>
      <c r="JSA42" s="27"/>
      <c r="JSB42" s="27"/>
      <c r="JSC42" s="27"/>
      <c r="JSD42" s="27"/>
      <c r="JSE42" s="27"/>
      <c r="JSF42" s="27"/>
      <c r="JSG42" s="27"/>
      <c r="JSH42" s="27"/>
      <c r="JSI42" s="27"/>
      <c r="JSJ42" s="27"/>
      <c r="JSK42" s="27"/>
      <c r="JSL42" s="27"/>
      <c r="JSM42" s="27"/>
      <c r="JSN42" s="27"/>
      <c r="JSO42" s="27"/>
      <c r="JSP42" s="27"/>
      <c r="JSQ42" s="27"/>
      <c r="JSR42" s="27"/>
      <c r="JSS42" s="27"/>
      <c r="JST42" s="27"/>
      <c r="JSU42" s="27"/>
      <c r="JSV42" s="27"/>
      <c r="JSW42" s="27"/>
      <c r="JSX42" s="27"/>
      <c r="JSY42" s="27"/>
      <c r="JSZ42" s="27"/>
      <c r="JTA42" s="27"/>
      <c r="JTB42" s="27"/>
      <c r="JTC42" s="27"/>
      <c r="JTD42" s="27"/>
      <c r="JTE42" s="27"/>
      <c r="JTF42" s="27"/>
      <c r="JTG42" s="27"/>
      <c r="JTH42" s="27"/>
      <c r="JTI42" s="27"/>
      <c r="JTJ42" s="27"/>
      <c r="JTK42" s="27"/>
      <c r="JTL42" s="27"/>
      <c r="JTM42" s="27"/>
      <c r="JTN42" s="27"/>
      <c r="JTO42" s="27"/>
      <c r="JTP42" s="27"/>
      <c r="JTQ42" s="27"/>
      <c r="JTR42" s="27"/>
      <c r="JTS42" s="27"/>
      <c r="JTT42" s="27"/>
      <c r="JTU42" s="27"/>
      <c r="JTV42" s="27"/>
      <c r="JTW42" s="27"/>
      <c r="JTX42" s="27"/>
      <c r="JTY42" s="27"/>
      <c r="JTZ42" s="27"/>
      <c r="JUA42" s="27"/>
      <c r="JUB42" s="27"/>
      <c r="JUC42" s="27"/>
      <c r="JUD42" s="27"/>
      <c r="JUE42" s="27"/>
      <c r="JUF42" s="27"/>
      <c r="JUG42" s="27"/>
      <c r="JUH42" s="27"/>
      <c r="JUI42" s="27"/>
      <c r="JUJ42" s="27"/>
      <c r="JUK42" s="27"/>
      <c r="JUL42" s="27"/>
      <c r="JUM42" s="27"/>
      <c r="JUN42" s="27"/>
      <c r="JUO42" s="27"/>
      <c r="JUP42" s="27"/>
      <c r="JUQ42" s="27"/>
      <c r="JUR42" s="27"/>
      <c r="JUS42" s="27"/>
      <c r="JUT42" s="27"/>
      <c r="JUU42" s="27"/>
      <c r="JUV42" s="27"/>
      <c r="JUW42" s="27"/>
      <c r="JUX42" s="27"/>
      <c r="JUY42" s="27"/>
      <c r="JUZ42" s="27"/>
      <c r="JVA42" s="27"/>
      <c r="JVB42" s="27"/>
      <c r="JVC42" s="27"/>
      <c r="JVD42" s="27"/>
      <c r="JVE42" s="27"/>
      <c r="JVF42" s="27"/>
      <c r="JVG42" s="27"/>
      <c r="JVH42" s="27"/>
      <c r="JVI42" s="27"/>
      <c r="JVJ42" s="27"/>
      <c r="JVK42" s="27"/>
      <c r="JVL42" s="27"/>
      <c r="JVM42" s="27"/>
      <c r="JVN42" s="27"/>
      <c r="JVO42" s="27"/>
      <c r="JVP42" s="27"/>
      <c r="JVQ42" s="27"/>
      <c r="JVR42" s="27"/>
      <c r="JVS42" s="27"/>
      <c r="JVT42" s="27"/>
      <c r="JVU42" s="27"/>
      <c r="JVV42" s="27"/>
      <c r="JVW42" s="27"/>
      <c r="JVX42" s="27"/>
      <c r="JVY42" s="27"/>
      <c r="JVZ42" s="27"/>
      <c r="JWA42" s="27"/>
      <c r="JWB42" s="27"/>
      <c r="JWC42" s="27"/>
      <c r="JWD42" s="27"/>
      <c r="JWE42" s="27"/>
      <c r="JWF42" s="27"/>
      <c r="JWG42" s="27"/>
      <c r="JWH42" s="27"/>
      <c r="JWI42" s="27"/>
      <c r="JWJ42" s="27"/>
      <c r="JWK42" s="27"/>
      <c r="JWL42" s="27"/>
      <c r="JWM42" s="27"/>
      <c r="JWN42" s="27"/>
      <c r="JWO42" s="27"/>
      <c r="JWP42" s="27"/>
      <c r="JWQ42" s="27"/>
      <c r="JWR42" s="27"/>
      <c r="JWS42" s="27"/>
      <c r="JWT42" s="27"/>
      <c r="JWU42" s="27"/>
      <c r="JWV42" s="27"/>
      <c r="JWW42" s="27"/>
      <c r="JWX42" s="27"/>
      <c r="JWY42" s="27"/>
      <c r="JWZ42" s="27"/>
      <c r="JXA42" s="27"/>
      <c r="JXB42" s="27"/>
      <c r="JXC42" s="27"/>
      <c r="JXD42" s="27"/>
      <c r="JXE42" s="27"/>
      <c r="JXF42" s="27"/>
      <c r="JXG42" s="27"/>
      <c r="JXH42" s="27"/>
      <c r="JXI42" s="27"/>
      <c r="JXJ42" s="27"/>
      <c r="JXK42" s="27"/>
      <c r="JXL42" s="27"/>
      <c r="JXM42" s="27"/>
      <c r="JXN42" s="27"/>
      <c r="JXO42" s="27"/>
      <c r="JXP42" s="27"/>
      <c r="JXQ42" s="27"/>
      <c r="JXR42" s="27"/>
      <c r="JXS42" s="27"/>
      <c r="JXT42" s="27"/>
      <c r="JXU42" s="27"/>
      <c r="JXV42" s="27"/>
      <c r="JXW42" s="27"/>
      <c r="JXX42" s="27"/>
      <c r="JXY42" s="27"/>
      <c r="JXZ42" s="27"/>
      <c r="JYA42" s="27"/>
      <c r="JYB42" s="27"/>
      <c r="JYC42" s="27"/>
      <c r="JYD42" s="27"/>
      <c r="JYE42" s="27"/>
      <c r="JYF42" s="27"/>
      <c r="JYG42" s="27"/>
      <c r="JYH42" s="27"/>
      <c r="JYI42" s="27"/>
      <c r="JYJ42" s="27"/>
      <c r="JYK42" s="27"/>
      <c r="JYL42" s="27"/>
      <c r="JYM42" s="27"/>
      <c r="JYN42" s="27"/>
      <c r="JYO42" s="27"/>
      <c r="JYP42" s="27"/>
      <c r="JYQ42" s="27"/>
      <c r="JYR42" s="27"/>
      <c r="JYS42" s="27"/>
      <c r="JYT42" s="27"/>
      <c r="JYU42" s="27"/>
      <c r="JYV42" s="27"/>
      <c r="JYW42" s="27"/>
      <c r="JYX42" s="27"/>
      <c r="JYY42" s="27"/>
      <c r="JYZ42" s="27"/>
      <c r="JZA42" s="27"/>
      <c r="JZB42" s="27"/>
      <c r="JZC42" s="27"/>
      <c r="JZD42" s="27"/>
      <c r="JZE42" s="27"/>
      <c r="JZF42" s="27"/>
      <c r="JZG42" s="27"/>
      <c r="JZH42" s="27"/>
      <c r="JZI42" s="27"/>
      <c r="JZJ42" s="27"/>
      <c r="JZK42" s="27"/>
      <c r="JZL42" s="27"/>
      <c r="JZM42" s="27"/>
      <c r="JZN42" s="27"/>
      <c r="JZO42" s="27"/>
      <c r="JZP42" s="27"/>
      <c r="JZQ42" s="27"/>
      <c r="JZR42" s="27"/>
      <c r="JZS42" s="27"/>
      <c r="JZT42" s="27"/>
      <c r="JZU42" s="27"/>
      <c r="JZV42" s="27"/>
      <c r="JZW42" s="27"/>
      <c r="JZX42" s="27"/>
      <c r="JZY42" s="27"/>
      <c r="JZZ42" s="27"/>
      <c r="KAA42" s="27"/>
      <c r="KAB42" s="27"/>
      <c r="KAC42" s="27"/>
      <c r="KAD42" s="27"/>
      <c r="KAE42" s="27"/>
      <c r="KAF42" s="27"/>
      <c r="KAG42" s="27"/>
      <c r="KAH42" s="27"/>
      <c r="KAI42" s="27"/>
      <c r="KAJ42" s="27"/>
      <c r="KAK42" s="27"/>
      <c r="KAL42" s="27"/>
      <c r="KAM42" s="27"/>
      <c r="KAN42" s="27"/>
      <c r="KAO42" s="27"/>
      <c r="KAP42" s="27"/>
      <c r="KAQ42" s="27"/>
      <c r="KAR42" s="27"/>
      <c r="KAS42" s="27"/>
      <c r="KAT42" s="27"/>
      <c r="KAU42" s="27"/>
      <c r="KAV42" s="27"/>
      <c r="KAW42" s="27"/>
      <c r="KAX42" s="27"/>
      <c r="KAY42" s="27"/>
      <c r="KAZ42" s="27"/>
      <c r="KBA42" s="27"/>
      <c r="KBB42" s="27"/>
      <c r="KBC42" s="27"/>
      <c r="KBD42" s="27"/>
      <c r="KBE42" s="27"/>
      <c r="KBF42" s="27"/>
      <c r="KBG42" s="27"/>
      <c r="KBH42" s="27"/>
      <c r="KBI42" s="27"/>
      <c r="KBJ42" s="27"/>
      <c r="KBK42" s="27"/>
      <c r="KBL42" s="27"/>
      <c r="KBM42" s="27"/>
      <c r="KBN42" s="27"/>
      <c r="KBO42" s="27"/>
      <c r="KBP42" s="27"/>
      <c r="KBQ42" s="27"/>
      <c r="KBR42" s="27"/>
      <c r="KBS42" s="27"/>
      <c r="KBT42" s="27"/>
      <c r="KBU42" s="27"/>
      <c r="KBV42" s="27"/>
      <c r="KBW42" s="27"/>
      <c r="KBX42" s="27"/>
      <c r="KBY42" s="27"/>
      <c r="KBZ42" s="27"/>
      <c r="KCA42" s="27"/>
      <c r="KCB42" s="27"/>
      <c r="KCC42" s="27"/>
      <c r="KCD42" s="27"/>
      <c r="KCE42" s="27"/>
      <c r="KCF42" s="27"/>
      <c r="KCG42" s="27"/>
      <c r="KCH42" s="27"/>
      <c r="KCI42" s="27"/>
      <c r="KCJ42" s="27"/>
      <c r="KCK42" s="27"/>
      <c r="KCL42" s="27"/>
      <c r="KCM42" s="27"/>
      <c r="KCN42" s="27"/>
      <c r="KCO42" s="27"/>
      <c r="KCP42" s="27"/>
      <c r="KCQ42" s="27"/>
      <c r="KCR42" s="27"/>
      <c r="KCS42" s="27"/>
      <c r="KCT42" s="27"/>
      <c r="KCU42" s="27"/>
      <c r="KCV42" s="27"/>
      <c r="KCW42" s="27"/>
      <c r="KCX42" s="27"/>
      <c r="KCY42" s="27"/>
      <c r="KCZ42" s="27"/>
      <c r="KDA42" s="27"/>
      <c r="KDB42" s="27"/>
      <c r="KDC42" s="27"/>
      <c r="KDD42" s="27"/>
      <c r="KDE42" s="27"/>
      <c r="KDF42" s="27"/>
      <c r="KDG42" s="27"/>
      <c r="KDH42" s="27"/>
      <c r="KDI42" s="27"/>
      <c r="KDJ42" s="27"/>
      <c r="KDK42" s="27"/>
      <c r="KDL42" s="27"/>
      <c r="KDM42" s="27"/>
      <c r="KDN42" s="27"/>
      <c r="KDO42" s="27"/>
      <c r="KDP42" s="27"/>
      <c r="KDQ42" s="27"/>
      <c r="KDR42" s="27"/>
      <c r="KDS42" s="27"/>
      <c r="KDT42" s="27"/>
      <c r="KDU42" s="27"/>
      <c r="KDV42" s="27"/>
      <c r="KDW42" s="27"/>
      <c r="KDX42" s="27"/>
      <c r="KDY42" s="27"/>
      <c r="KDZ42" s="27"/>
      <c r="KEA42" s="27"/>
      <c r="KEB42" s="27"/>
      <c r="KEC42" s="27"/>
      <c r="KED42" s="27"/>
      <c r="KEE42" s="27"/>
      <c r="KEF42" s="27"/>
      <c r="KEG42" s="27"/>
      <c r="KEH42" s="27"/>
      <c r="KEI42" s="27"/>
      <c r="KEJ42" s="27"/>
      <c r="KEK42" s="27"/>
      <c r="KEL42" s="27"/>
      <c r="KEM42" s="27"/>
      <c r="KEN42" s="27"/>
      <c r="KEO42" s="27"/>
      <c r="KEP42" s="27"/>
      <c r="KEQ42" s="27"/>
      <c r="KER42" s="27"/>
      <c r="KES42" s="27"/>
      <c r="KET42" s="27"/>
      <c r="KEU42" s="27"/>
      <c r="KEV42" s="27"/>
      <c r="KEW42" s="27"/>
      <c r="KEX42" s="27"/>
      <c r="KEY42" s="27"/>
      <c r="KEZ42" s="27"/>
      <c r="KFA42" s="27"/>
      <c r="KFB42" s="27"/>
      <c r="KFC42" s="27"/>
      <c r="KFD42" s="27"/>
      <c r="KFE42" s="27"/>
      <c r="KFF42" s="27"/>
      <c r="KFG42" s="27"/>
      <c r="KFH42" s="27"/>
      <c r="KFI42" s="27"/>
      <c r="KFJ42" s="27"/>
      <c r="KFK42" s="27"/>
      <c r="KFL42" s="27"/>
      <c r="KFM42" s="27"/>
      <c r="KFN42" s="27"/>
      <c r="KFO42" s="27"/>
      <c r="KFP42" s="27"/>
      <c r="KFQ42" s="27"/>
      <c r="KFR42" s="27"/>
      <c r="KFS42" s="27"/>
      <c r="KFT42" s="27"/>
      <c r="KFU42" s="27"/>
      <c r="KFV42" s="27"/>
      <c r="KFW42" s="27"/>
      <c r="KFX42" s="27"/>
      <c r="KFY42" s="27"/>
      <c r="KFZ42" s="27"/>
      <c r="KGA42" s="27"/>
      <c r="KGB42" s="27"/>
      <c r="KGC42" s="27"/>
      <c r="KGD42" s="27"/>
      <c r="KGE42" s="27"/>
      <c r="KGF42" s="27"/>
      <c r="KGG42" s="27"/>
      <c r="KGH42" s="27"/>
      <c r="KGI42" s="27"/>
      <c r="KGJ42" s="27"/>
      <c r="KGK42" s="27"/>
      <c r="KGL42" s="27"/>
      <c r="KGM42" s="27"/>
      <c r="KGN42" s="27"/>
      <c r="KGO42" s="27"/>
      <c r="KGP42" s="27"/>
      <c r="KGQ42" s="27"/>
      <c r="KGR42" s="27"/>
      <c r="KGS42" s="27"/>
      <c r="KGT42" s="27"/>
      <c r="KGU42" s="27"/>
      <c r="KGV42" s="27"/>
      <c r="KGW42" s="27"/>
      <c r="KGX42" s="27"/>
      <c r="KGY42" s="27"/>
      <c r="KGZ42" s="27"/>
      <c r="KHA42" s="27"/>
      <c r="KHB42" s="27"/>
      <c r="KHC42" s="27"/>
      <c r="KHD42" s="27"/>
      <c r="KHE42" s="27"/>
      <c r="KHF42" s="27"/>
      <c r="KHG42" s="27"/>
      <c r="KHH42" s="27"/>
      <c r="KHI42" s="27"/>
      <c r="KHJ42" s="27"/>
      <c r="KHK42" s="27"/>
      <c r="KHL42" s="27"/>
      <c r="KHM42" s="27"/>
      <c r="KHN42" s="27"/>
      <c r="KHO42" s="27"/>
      <c r="KHP42" s="27"/>
      <c r="KHQ42" s="27"/>
      <c r="KHR42" s="27"/>
      <c r="KHS42" s="27"/>
      <c r="KHT42" s="27"/>
      <c r="KHU42" s="27"/>
      <c r="KHV42" s="27"/>
      <c r="KHW42" s="27"/>
      <c r="KHX42" s="27"/>
      <c r="KHY42" s="27"/>
      <c r="KHZ42" s="27"/>
      <c r="KIA42" s="27"/>
      <c r="KIB42" s="27"/>
      <c r="KIC42" s="27"/>
      <c r="KID42" s="27"/>
      <c r="KIE42" s="27"/>
      <c r="KIF42" s="27"/>
      <c r="KIG42" s="27"/>
      <c r="KIH42" s="27"/>
      <c r="KII42" s="27"/>
      <c r="KIJ42" s="27"/>
      <c r="KIK42" s="27"/>
      <c r="KIL42" s="27"/>
      <c r="KIM42" s="27"/>
      <c r="KIN42" s="27"/>
      <c r="KIO42" s="27"/>
      <c r="KIP42" s="27"/>
      <c r="KIQ42" s="27"/>
      <c r="KIR42" s="27"/>
      <c r="KIS42" s="27"/>
      <c r="KIT42" s="27"/>
      <c r="KIU42" s="27"/>
      <c r="KIV42" s="27"/>
      <c r="KIW42" s="27"/>
      <c r="KIX42" s="27"/>
      <c r="KIY42" s="27"/>
      <c r="KIZ42" s="27"/>
      <c r="KJA42" s="27"/>
      <c r="KJB42" s="27"/>
      <c r="KJC42" s="27"/>
      <c r="KJD42" s="27"/>
      <c r="KJE42" s="27"/>
      <c r="KJF42" s="27"/>
      <c r="KJG42" s="27"/>
      <c r="KJH42" s="27"/>
      <c r="KJI42" s="27"/>
      <c r="KJJ42" s="27"/>
      <c r="KJK42" s="27"/>
      <c r="KJL42" s="27"/>
      <c r="KJM42" s="27"/>
      <c r="KJN42" s="27"/>
      <c r="KJO42" s="27"/>
      <c r="KJP42" s="27"/>
      <c r="KJQ42" s="27"/>
      <c r="KJR42" s="27"/>
      <c r="KJS42" s="27"/>
      <c r="KJT42" s="27"/>
      <c r="KJU42" s="27"/>
      <c r="KJV42" s="27"/>
      <c r="KJW42" s="27"/>
      <c r="KJX42" s="27"/>
      <c r="KJY42" s="27"/>
      <c r="KJZ42" s="27"/>
      <c r="KKA42" s="27"/>
      <c r="KKB42" s="27"/>
      <c r="KKC42" s="27"/>
      <c r="KKD42" s="27"/>
      <c r="KKE42" s="27"/>
      <c r="KKF42" s="27"/>
      <c r="KKG42" s="27"/>
      <c r="KKH42" s="27"/>
      <c r="KKI42" s="27"/>
      <c r="KKJ42" s="27"/>
      <c r="KKK42" s="27"/>
      <c r="KKL42" s="27"/>
      <c r="KKM42" s="27"/>
      <c r="KKN42" s="27"/>
      <c r="KKO42" s="27"/>
      <c r="KKP42" s="27"/>
      <c r="KKQ42" s="27"/>
      <c r="KKR42" s="27"/>
      <c r="KKS42" s="27"/>
      <c r="KKT42" s="27"/>
      <c r="KKU42" s="27"/>
      <c r="KKV42" s="27"/>
      <c r="KKW42" s="27"/>
      <c r="KKX42" s="27"/>
      <c r="KKY42" s="27"/>
      <c r="KKZ42" s="27"/>
      <c r="KLA42" s="27"/>
      <c r="KLB42" s="27"/>
      <c r="KLC42" s="27"/>
      <c r="KLD42" s="27"/>
      <c r="KLE42" s="27"/>
      <c r="KLF42" s="27"/>
      <c r="KLG42" s="27"/>
      <c r="KLH42" s="27"/>
      <c r="KLI42" s="27"/>
      <c r="KLJ42" s="27"/>
      <c r="KLK42" s="27"/>
      <c r="KLL42" s="27"/>
      <c r="KLM42" s="27"/>
      <c r="KLN42" s="27"/>
      <c r="KLO42" s="27"/>
      <c r="KLP42" s="27"/>
      <c r="KLQ42" s="27"/>
      <c r="KLR42" s="27"/>
      <c r="KLS42" s="27"/>
      <c r="KLT42" s="27"/>
      <c r="KLU42" s="27"/>
      <c r="KLV42" s="27"/>
      <c r="KLW42" s="27"/>
      <c r="KLX42" s="27"/>
      <c r="KLY42" s="27"/>
      <c r="KLZ42" s="27"/>
      <c r="KMA42" s="27"/>
      <c r="KMB42" s="27"/>
      <c r="KMC42" s="27"/>
      <c r="KMD42" s="27"/>
      <c r="KME42" s="27"/>
      <c r="KMF42" s="27"/>
      <c r="KMG42" s="27"/>
      <c r="KMH42" s="27"/>
      <c r="KMI42" s="27"/>
      <c r="KMJ42" s="27"/>
      <c r="KMK42" s="27"/>
      <c r="KML42" s="27"/>
      <c r="KMM42" s="27"/>
      <c r="KMN42" s="27"/>
      <c r="KMO42" s="27"/>
      <c r="KMP42" s="27"/>
      <c r="KMQ42" s="27"/>
      <c r="KMR42" s="27"/>
      <c r="KMS42" s="27"/>
      <c r="KMT42" s="27"/>
      <c r="KMU42" s="27"/>
      <c r="KMV42" s="27"/>
      <c r="KMW42" s="27"/>
      <c r="KMX42" s="27"/>
      <c r="KMY42" s="27"/>
      <c r="KMZ42" s="27"/>
      <c r="KNA42" s="27"/>
      <c r="KNB42" s="27"/>
      <c r="KNC42" s="27"/>
      <c r="KND42" s="27"/>
      <c r="KNE42" s="27"/>
      <c r="KNF42" s="27"/>
      <c r="KNG42" s="27"/>
      <c r="KNH42" s="27"/>
      <c r="KNI42" s="27"/>
      <c r="KNJ42" s="27"/>
      <c r="KNK42" s="27"/>
      <c r="KNL42" s="27"/>
      <c r="KNM42" s="27"/>
      <c r="KNN42" s="27"/>
      <c r="KNO42" s="27"/>
      <c r="KNP42" s="27"/>
      <c r="KNQ42" s="27"/>
      <c r="KNR42" s="27"/>
      <c r="KNS42" s="27"/>
      <c r="KNT42" s="27"/>
      <c r="KNU42" s="27"/>
      <c r="KNV42" s="27"/>
      <c r="KNW42" s="27"/>
      <c r="KNX42" s="27"/>
      <c r="KNY42" s="27"/>
      <c r="KNZ42" s="27"/>
      <c r="KOA42" s="27"/>
      <c r="KOB42" s="27"/>
      <c r="KOC42" s="27"/>
      <c r="KOD42" s="27"/>
      <c r="KOE42" s="27"/>
      <c r="KOF42" s="27"/>
      <c r="KOG42" s="27"/>
      <c r="KOH42" s="27"/>
      <c r="KOI42" s="27"/>
      <c r="KOJ42" s="27"/>
      <c r="KOK42" s="27"/>
      <c r="KOL42" s="27"/>
      <c r="KOM42" s="27"/>
      <c r="KON42" s="27"/>
      <c r="KOO42" s="27"/>
      <c r="KOP42" s="27"/>
      <c r="KOQ42" s="27"/>
      <c r="KOR42" s="27"/>
      <c r="KOS42" s="27"/>
      <c r="KOT42" s="27"/>
      <c r="KOU42" s="27"/>
      <c r="KOV42" s="27"/>
      <c r="KOW42" s="27"/>
      <c r="KOX42" s="27"/>
      <c r="KOY42" s="27"/>
      <c r="KOZ42" s="27"/>
      <c r="KPA42" s="27"/>
      <c r="KPB42" s="27"/>
      <c r="KPC42" s="27"/>
      <c r="KPD42" s="27"/>
      <c r="KPE42" s="27"/>
      <c r="KPF42" s="27"/>
      <c r="KPG42" s="27"/>
      <c r="KPH42" s="27"/>
      <c r="KPI42" s="27"/>
      <c r="KPJ42" s="27"/>
      <c r="KPK42" s="27"/>
      <c r="KPL42" s="27"/>
      <c r="KPM42" s="27"/>
      <c r="KPN42" s="27"/>
      <c r="KPO42" s="27"/>
      <c r="KPP42" s="27"/>
      <c r="KPQ42" s="27"/>
      <c r="KPR42" s="27"/>
      <c r="KPS42" s="27"/>
      <c r="KPT42" s="27"/>
      <c r="KPU42" s="27"/>
      <c r="KPV42" s="27"/>
      <c r="KPW42" s="27"/>
      <c r="KPX42" s="27"/>
      <c r="KPY42" s="27"/>
      <c r="KPZ42" s="27"/>
      <c r="KQA42" s="27"/>
      <c r="KQB42" s="27"/>
      <c r="KQC42" s="27"/>
      <c r="KQD42" s="27"/>
      <c r="KQE42" s="27"/>
      <c r="KQF42" s="27"/>
      <c r="KQG42" s="27"/>
      <c r="KQH42" s="27"/>
      <c r="KQI42" s="27"/>
      <c r="KQJ42" s="27"/>
      <c r="KQK42" s="27"/>
      <c r="KQL42" s="27"/>
      <c r="KQM42" s="27"/>
      <c r="KQN42" s="27"/>
      <c r="KQO42" s="27"/>
      <c r="KQP42" s="27"/>
      <c r="KQQ42" s="27"/>
      <c r="KQR42" s="27"/>
      <c r="KQS42" s="27"/>
      <c r="KQT42" s="27"/>
      <c r="KQU42" s="27"/>
      <c r="KQV42" s="27"/>
      <c r="KQW42" s="27"/>
      <c r="KQX42" s="27"/>
      <c r="KQY42" s="27"/>
      <c r="KQZ42" s="27"/>
      <c r="KRA42" s="27"/>
      <c r="KRB42" s="27"/>
      <c r="KRC42" s="27"/>
      <c r="KRD42" s="27"/>
      <c r="KRE42" s="27"/>
      <c r="KRF42" s="27"/>
      <c r="KRG42" s="27"/>
      <c r="KRH42" s="27"/>
      <c r="KRI42" s="27"/>
      <c r="KRJ42" s="27"/>
      <c r="KRK42" s="27"/>
      <c r="KRL42" s="27"/>
      <c r="KRM42" s="27"/>
      <c r="KRN42" s="27"/>
      <c r="KRO42" s="27"/>
      <c r="KRP42" s="27"/>
      <c r="KRQ42" s="27"/>
      <c r="KRR42" s="27"/>
      <c r="KRS42" s="27"/>
      <c r="KRT42" s="27"/>
      <c r="KRU42" s="27"/>
      <c r="KRV42" s="27"/>
      <c r="KRW42" s="27"/>
      <c r="KRX42" s="27"/>
      <c r="KRY42" s="27"/>
      <c r="KRZ42" s="27"/>
      <c r="KSA42" s="27"/>
      <c r="KSB42" s="27"/>
      <c r="KSC42" s="27"/>
      <c r="KSD42" s="27"/>
      <c r="KSE42" s="27"/>
      <c r="KSF42" s="27"/>
      <c r="KSG42" s="27"/>
      <c r="KSH42" s="27"/>
      <c r="KSI42" s="27"/>
      <c r="KSJ42" s="27"/>
      <c r="KSK42" s="27"/>
      <c r="KSL42" s="27"/>
      <c r="KSM42" s="27"/>
      <c r="KSN42" s="27"/>
      <c r="KSO42" s="27"/>
      <c r="KSP42" s="27"/>
      <c r="KSQ42" s="27"/>
      <c r="KSR42" s="27"/>
      <c r="KSS42" s="27"/>
      <c r="KST42" s="27"/>
      <c r="KSU42" s="27"/>
      <c r="KSV42" s="27"/>
      <c r="KSW42" s="27"/>
      <c r="KSX42" s="27"/>
      <c r="KSY42" s="27"/>
      <c r="KSZ42" s="27"/>
      <c r="KTA42" s="27"/>
      <c r="KTB42" s="27"/>
      <c r="KTC42" s="27"/>
      <c r="KTD42" s="27"/>
      <c r="KTE42" s="27"/>
      <c r="KTF42" s="27"/>
      <c r="KTG42" s="27"/>
      <c r="KTH42" s="27"/>
      <c r="KTI42" s="27"/>
      <c r="KTJ42" s="27"/>
      <c r="KTK42" s="27"/>
      <c r="KTL42" s="27"/>
      <c r="KTM42" s="27"/>
      <c r="KTN42" s="27"/>
      <c r="KTO42" s="27"/>
      <c r="KTP42" s="27"/>
      <c r="KTQ42" s="27"/>
      <c r="KTR42" s="27"/>
      <c r="KTS42" s="27"/>
      <c r="KTT42" s="27"/>
      <c r="KTU42" s="27"/>
      <c r="KTV42" s="27"/>
      <c r="KTW42" s="27"/>
      <c r="KTX42" s="27"/>
      <c r="KTY42" s="27"/>
      <c r="KTZ42" s="27"/>
      <c r="KUA42" s="27"/>
      <c r="KUB42" s="27"/>
      <c r="KUC42" s="27"/>
      <c r="KUD42" s="27"/>
      <c r="KUE42" s="27"/>
      <c r="KUF42" s="27"/>
      <c r="KUG42" s="27"/>
      <c r="KUH42" s="27"/>
      <c r="KUI42" s="27"/>
      <c r="KUJ42" s="27"/>
      <c r="KUK42" s="27"/>
      <c r="KUL42" s="27"/>
      <c r="KUM42" s="27"/>
      <c r="KUN42" s="27"/>
      <c r="KUO42" s="27"/>
      <c r="KUP42" s="27"/>
      <c r="KUQ42" s="27"/>
      <c r="KUR42" s="27"/>
      <c r="KUS42" s="27"/>
      <c r="KUT42" s="27"/>
      <c r="KUU42" s="27"/>
      <c r="KUV42" s="27"/>
      <c r="KUW42" s="27"/>
      <c r="KUX42" s="27"/>
      <c r="KUY42" s="27"/>
      <c r="KUZ42" s="27"/>
      <c r="KVA42" s="27"/>
      <c r="KVB42" s="27"/>
      <c r="KVC42" s="27"/>
      <c r="KVD42" s="27"/>
      <c r="KVE42" s="27"/>
      <c r="KVF42" s="27"/>
      <c r="KVG42" s="27"/>
      <c r="KVH42" s="27"/>
      <c r="KVI42" s="27"/>
      <c r="KVJ42" s="27"/>
      <c r="KVK42" s="27"/>
      <c r="KVL42" s="27"/>
      <c r="KVM42" s="27"/>
      <c r="KVN42" s="27"/>
      <c r="KVO42" s="27"/>
      <c r="KVP42" s="27"/>
      <c r="KVQ42" s="27"/>
      <c r="KVR42" s="27"/>
      <c r="KVS42" s="27"/>
      <c r="KVT42" s="27"/>
      <c r="KVU42" s="27"/>
      <c r="KVV42" s="27"/>
      <c r="KVW42" s="27"/>
      <c r="KVX42" s="27"/>
      <c r="KVY42" s="27"/>
      <c r="KVZ42" s="27"/>
      <c r="KWA42" s="27"/>
      <c r="KWB42" s="27"/>
      <c r="KWC42" s="27"/>
      <c r="KWD42" s="27"/>
      <c r="KWE42" s="27"/>
      <c r="KWF42" s="27"/>
      <c r="KWG42" s="27"/>
      <c r="KWH42" s="27"/>
      <c r="KWI42" s="27"/>
      <c r="KWJ42" s="27"/>
      <c r="KWK42" s="27"/>
      <c r="KWL42" s="27"/>
      <c r="KWM42" s="27"/>
      <c r="KWN42" s="27"/>
      <c r="KWO42" s="27"/>
      <c r="KWP42" s="27"/>
      <c r="KWQ42" s="27"/>
      <c r="KWR42" s="27"/>
      <c r="KWS42" s="27"/>
      <c r="KWT42" s="27"/>
      <c r="KWU42" s="27"/>
      <c r="KWV42" s="27"/>
      <c r="KWW42" s="27"/>
      <c r="KWX42" s="27"/>
      <c r="KWY42" s="27"/>
      <c r="KWZ42" s="27"/>
      <c r="KXA42" s="27"/>
      <c r="KXB42" s="27"/>
      <c r="KXC42" s="27"/>
      <c r="KXD42" s="27"/>
      <c r="KXE42" s="27"/>
      <c r="KXF42" s="27"/>
      <c r="KXG42" s="27"/>
      <c r="KXH42" s="27"/>
      <c r="KXI42" s="27"/>
      <c r="KXJ42" s="27"/>
      <c r="KXK42" s="27"/>
      <c r="KXL42" s="27"/>
      <c r="KXM42" s="27"/>
      <c r="KXN42" s="27"/>
      <c r="KXO42" s="27"/>
      <c r="KXP42" s="27"/>
      <c r="KXQ42" s="27"/>
      <c r="KXR42" s="27"/>
      <c r="KXS42" s="27"/>
      <c r="KXT42" s="27"/>
      <c r="KXU42" s="27"/>
      <c r="KXV42" s="27"/>
      <c r="KXW42" s="27"/>
      <c r="KXX42" s="27"/>
      <c r="KXY42" s="27"/>
      <c r="KXZ42" s="27"/>
      <c r="KYA42" s="27"/>
      <c r="KYB42" s="27"/>
      <c r="KYC42" s="27"/>
      <c r="KYD42" s="27"/>
      <c r="KYE42" s="27"/>
      <c r="KYF42" s="27"/>
      <c r="KYG42" s="27"/>
      <c r="KYH42" s="27"/>
      <c r="KYI42" s="27"/>
      <c r="KYJ42" s="27"/>
      <c r="KYK42" s="27"/>
      <c r="KYL42" s="27"/>
      <c r="KYM42" s="27"/>
      <c r="KYN42" s="27"/>
      <c r="KYO42" s="27"/>
      <c r="KYP42" s="27"/>
      <c r="KYQ42" s="27"/>
      <c r="KYR42" s="27"/>
      <c r="KYS42" s="27"/>
      <c r="KYT42" s="27"/>
      <c r="KYU42" s="27"/>
      <c r="KYV42" s="27"/>
      <c r="KYW42" s="27"/>
      <c r="KYX42" s="27"/>
      <c r="KYY42" s="27"/>
      <c r="KYZ42" s="27"/>
      <c r="KZA42" s="27"/>
      <c r="KZB42" s="27"/>
      <c r="KZC42" s="27"/>
      <c r="KZD42" s="27"/>
      <c r="KZE42" s="27"/>
      <c r="KZF42" s="27"/>
      <c r="KZG42" s="27"/>
      <c r="KZH42" s="27"/>
      <c r="KZI42" s="27"/>
      <c r="KZJ42" s="27"/>
      <c r="KZK42" s="27"/>
      <c r="KZL42" s="27"/>
      <c r="KZM42" s="27"/>
      <c r="KZN42" s="27"/>
      <c r="KZO42" s="27"/>
      <c r="KZP42" s="27"/>
      <c r="KZQ42" s="27"/>
      <c r="KZR42" s="27"/>
      <c r="KZS42" s="27"/>
      <c r="KZT42" s="27"/>
      <c r="KZU42" s="27"/>
      <c r="KZV42" s="27"/>
      <c r="KZW42" s="27"/>
      <c r="KZX42" s="27"/>
      <c r="KZY42" s="27"/>
      <c r="KZZ42" s="27"/>
      <c r="LAA42" s="27"/>
      <c r="LAB42" s="27"/>
      <c r="LAC42" s="27"/>
      <c r="LAD42" s="27"/>
      <c r="LAE42" s="27"/>
      <c r="LAF42" s="27"/>
      <c r="LAG42" s="27"/>
      <c r="LAH42" s="27"/>
      <c r="LAI42" s="27"/>
      <c r="LAJ42" s="27"/>
      <c r="LAK42" s="27"/>
      <c r="LAL42" s="27"/>
      <c r="LAM42" s="27"/>
      <c r="LAN42" s="27"/>
      <c r="LAO42" s="27"/>
      <c r="LAP42" s="27"/>
      <c r="LAQ42" s="27"/>
      <c r="LAR42" s="27"/>
      <c r="LAS42" s="27"/>
      <c r="LAT42" s="27"/>
      <c r="LAU42" s="27"/>
      <c r="LAV42" s="27"/>
      <c r="LAW42" s="27"/>
      <c r="LAX42" s="27"/>
      <c r="LAY42" s="27"/>
      <c r="LAZ42" s="27"/>
      <c r="LBA42" s="27"/>
      <c r="LBB42" s="27"/>
      <c r="LBC42" s="27"/>
      <c r="LBD42" s="27"/>
      <c r="LBE42" s="27"/>
      <c r="LBF42" s="27"/>
      <c r="LBG42" s="27"/>
      <c r="LBH42" s="27"/>
      <c r="LBI42" s="27"/>
      <c r="LBJ42" s="27"/>
      <c r="LBK42" s="27"/>
      <c r="LBL42" s="27"/>
      <c r="LBM42" s="27"/>
      <c r="LBN42" s="27"/>
      <c r="LBO42" s="27"/>
      <c r="LBP42" s="27"/>
      <c r="LBQ42" s="27"/>
      <c r="LBR42" s="27"/>
      <c r="LBS42" s="27"/>
      <c r="LBT42" s="27"/>
      <c r="LBU42" s="27"/>
      <c r="LBV42" s="27"/>
      <c r="LBW42" s="27"/>
      <c r="LBX42" s="27"/>
      <c r="LBY42" s="27"/>
      <c r="LBZ42" s="27"/>
      <c r="LCA42" s="27"/>
      <c r="LCB42" s="27"/>
      <c r="LCC42" s="27"/>
      <c r="LCD42" s="27"/>
      <c r="LCE42" s="27"/>
      <c r="LCF42" s="27"/>
      <c r="LCG42" s="27"/>
      <c r="LCH42" s="27"/>
      <c r="LCI42" s="27"/>
      <c r="LCJ42" s="27"/>
      <c r="LCK42" s="27"/>
      <c r="LCL42" s="27"/>
      <c r="LCM42" s="27"/>
      <c r="LCN42" s="27"/>
      <c r="LCO42" s="27"/>
      <c r="LCP42" s="27"/>
      <c r="LCQ42" s="27"/>
      <c r="LCR42" s="27"/>
      <c r="LCS42" s="27"/>
      <c r="LCT42" s="27"/>
      <c r="LCU42" s="27"/>
      <c r="LCV42" s="27"/>
      <c r="LCW42" s="27"/>
      <c r="LCX42" s="27"/>
      <c r="LCY42" s="27"/>
      <c r="LCZ42" s="27"/>
      <c r="LDA42" s="27"/>
      <c r="LDB42" s="27"/>
      <c r="LDC42" s="27"/>
      <c r="LDD42" s="27"/>
      <c r="LDE42" s="27"/>
      <c r="LDF42" s="27"/>
      <c r="LDG42" s="27"/>
      <c r="LDH42" s="27"/>
      <c r="LDI42" s="27"/>
      <c r="LDJ42" s="27"/>
      <c r="LDK42" s="27"/>
      <c r="LDL42" s="27"/>
      <c r="LDM42" s="27"/>
      <c r="LDN42" s="27"/>
      <c r="LDO42" s="27"/>
      <c r="LDP42" s="27"/>
      <c r="LDQ42" s="27"/>
      <c r="LDR42" s="27"/>
      <c r="LDS42" s="27"/>
      <c r="LDT42" s="27"/>
      <c r="LDU42" s="27"/>
      <c r="LDV42" s="27"/>
      <c r="LDW42" s="27"/>
      <c r="LDX42" s="27"/>
      <c r="LDY42" s="27"/>
      <c r="LDZ42" s="27"/>
      <c r="LEA42" s="27"/>
      <c r="LEB42" s="27"/>
      <c r="LEC42" s="27"/>
      <c r="LED42" s="27"/>
      <c r="LEE42" s="27"/>
      <c r="LEF42" s="27"/>
      <c r="LEG42" s="27"/>
      <c r="LEH42" s="27"/>
      <c r="LEI42" s="27"/>
      <c r="LEJ42" s="27"/>
      <c r="LEK42" s="27"/>
      <c r="LEL42" s="27"/>
      <c r="LEM42" s="27"/>
      <c r="LEN42" s="27"/>
      <c r="LEO42" s="27"/>
      <c r="LEP42" s="27"/>
      <c r="LEQ42" s="27"/>
      <c r="LER42" s="27"/>
      <c r="LES42" s="27"/>
      <c r="LET42" s="27"/>
      <c r="LEU42" s="27"/>
      <c r="LEV42" s="27"/>
      <c r="LEW42" s="27"/>
      <c r="LEX42" s="27"/>
      <c r="LEY42" s="27"/>
      <c r="LEZ42" s="27"/>
      <c r="LFA42" s="27"/>
      <c r="LFB42" s="27"/>
      <c r="LFC42" s="27"/>
      <c r="LFD42" s="27"/>
      <c r="LFE42" s="27"/>
      <c r="LFF42" s="27"/>
      <c r="LFG42" s="27"/>
      <c r="LFH42" s="27"/>
      <c r="LFI42" s="27"/>
      <c r="LFJ42" s="27"/>
      <c r="LFK42" s="27"/>
      <c r="LFL42" s="27"/>
      <c r="LFM42" s="27"/>
      <c r="LFN42" s="27"/>
      <c r="LFO42" s="27"/>
      <c r="LFP42" s="27"/>
      <c r="LFQ42" s="27"/>
      <c r="LFR42" s="27"/>
      <c r="LFS42" s="27"/>
      <c r="LFT42" s="27"/>
      <c r="LFU42" s="27"/>
      <c r="LFV42" s="27"/>
      <c r="LFW42" s="27"/>
      <c r="LFX42" s="27"/>
      <c r="LFY42" s="27"/>
      <c r="LFZ42" s="27"/>
      <c r="LGA42" s="27"/>
      <c r="LGB42" s="27"/>
      <c r="LGC42" s="27"/>
      <c r="LGD42" s="27"/>
      <c r="LGE42" s="27"/>
      <c r="LGF42" s="27"/>
      <c r="LGG42" s="27"/>
      <c r="LGH42" s="27"/>
      <c r="LGI42" s="27"/>
      <c r="LGJ42" s="27"/>
      <c r="LGK42" s="27"/>
      <c r="LGL42" s="27"/>
      <c r="LGM42" s="27"/>
      <c r="LGN42" s="27"/>
      <c r="LGO42" s="27"/>
      <c r="LGP42" s="27"/>
      <c r="LGQ42" s="27"/>
      <c r="LGR42" s="27"/>
      <c r="LGS42" s="27"/>
      <c r="LGT42" s="27"/>
      <c r="LGU42" s="27"/>
      <c r="LGV42" s="27"/>
      <c r="LGW42" s="27"/>
      <c r="LGX42" s="27"/>
      <c r="LGY42" s="27"/>
      <c r="LGZ42" s="27"/>
      <c r="LHA42" s="27"/>
      <c r="LHB42" s="27"/>
      <c r="LHC42" s="27"/>
      <c r="LHD42" s="27"/>
      <c r="LHE42" s="27"/>
      <c r="LHF42" s="27"/>
      <c r="LHG42" s="27"/>
      <c r="LHH42" s="27"/>
      <c r="LHI42" s="27"/>
      <c r="LHJ42" s="27"/>
      <c r="LHK42" s="27"/>
      <c r="LHL42" s="27"/>
      <c r="LHM42" s="27"/>
      <c r="LHN42" s="27"/>
      <c r="LHO42" s="27"/>
      <c r="LHP42" s="27"/>
      <c r="LHQ42" s="27"/>
      <c r="LHR42" s="27"/>
      <c r="LHS42" s="27"/>
      <c r="LHT42" s="27"/>
      <c r="LHU42" s="27"/>
      <c r="LHV42" s="27"/>
      <c r="LHW42" s="27"/>
      <c r="LHX42" s="27"/>
      <c r="LHY42" s="27"/>
      <c r="LHZ42" s="27"/>
      <c r="LIA42" s="27"/>
      <c r="LIB42" s="27"/>
      <c r="LIC42" s="27"/>
      <c r="LID42" s="27"/>
      <c r="LIE42" s="27"/>
      <c r="LIF42" s="27"/>
      <c r="LIG42" s="27"/>
      <c r="LIH42" s="27"/>
      <c r="LII42" s="27"/>
      <c r="LIJ42" s="27"/>
      <c r="LIK42" s="27"/>
      <c r="LIL42" s="27"/>
      <c r="LIM42" s="27"/>
      <c r="LIN42" s="27"/>
      <c r="LIO42" s="27"/>
      <c r="LIP42" s="27"/>
      <c r="LIQ42" s="27"/>
      <c r="LIR42" s="27"/>
      <c r="LIS42" s="27"/>
      <c r="LIT42" s="27"/>
      <c r="LIU42" s="27"/>
      <c r="LIV42" s="27"/>
      <c r="LIW42" s="27"/>
      <c r="LIX42" s="27"/>
      <c r="LIY42" s="27"/>
      <c r="LIZ42" s="27"/>
      <c r="LJA42" s="27"/>
      <c r="LJB42" s="27"/>
      <c r="LJC42" s="27"/>
      <c r="LJD42" s="27"/>
      <c r="LJE42" s="27"/>
      <c r="LJF42" s="27"/>
      <c r="LJG42" s="27"/>
      <c r="LJH42" s="27"/>
      <c r="LJI42" s="27"/>
      <c r="LJJ42" s="27"/>
      <c r="LJK42" s="27"/>
      <c r="LJL42" s="27"/>
      <c r="LJM42" s="27"/>
      <c r="LJN42" s="27"/>
      <c r="LJO42" s="27"/>
      <c r="LJP42" s="27"/>
      <c r="LJQ42" s="27"/>
      <c r="LJR42" s="27"/>
      <c r="LJS42" s="27"/>
      <c r="LJT42" s="27"/>
      <c r="LJU42" s="27"/>
      <c r="LJV42" s="27"/>
      <c r="LJW42" s="27"/>
      <c r="LJX42" s="27"/>
      <c r="LJY42" s="27"/>
      <c r="LJZ42" s="27"/>
      <c r="LKA42" s="27"/>
      <c r="LKB42" s="27"/>
      <c r="LKC42" s="27"/>
      <c r="LKD42" s="27"/>
      <c r="LKE42" s="27"/>
      <c r="LKF42" s="27"/>
      <c r="LKG42" s="27"/>
      <c r="LKH42" s="27"/>
      <c r="LKI42" s="27"/>
      <c r="LKJ42" s="27"/>
      <c r="LKK42" s="27"/>
      <c r="LKL42" s="27"/>
      <c r="LKM42" s="27"/>
      <c r="LKN42" s="27"/>
      <c r="LKO42" s="27"/>
      <c r="LKP42" s="27"/>
      <c r="LKQ42" s="27"/>
      <c r="LKR42" s="27"/>
      <c r="LKS42" s="27"/>
      <c r="LKT42" s="27"/>
      <c r="LKU42" s="27"/>
      <c r="LKV42" s="27"/>
      <c r="LKW42" s="27"/>
      <c r="LKX42" s="27"/>
      <c r="LKY42" s="27"/>
      <c r="LKZ42" s="27"/>
      <c r="LLA42" s="27"/>
      <c r="LLB42" s="27"/>
      <c r="LLC42" s="27"/>
      <c r="LLD42" s="27"/>
      <c r="LLE42" s="27"/>
      <c r="LLF42" s="27"/>
      <c r="LLG42" s="27"/>
      <c r="LLH42" s="27"/>
      <c r="LLI42" s="27"/>
      <c r="LLJ42" s="27"/>
      <c r="LLK42" s="27"/>
      <c r="LLL42" s="27"/>
      <c r="LLM42" s="27"/>
      <c r="LLN42" s="27"/>
      <c r="LLO42" s="27"/>
      <c r="LLP42" s="27"/>
      <c r="LLQ42" s="27"/>
      <c r="LLR42" s="27"/>
      <c r="LLS42" s="27"/>
      <c r="LLT42" s="27"/>
      <c r="LLU42" s="27"/>
      <c r="LLV42" s="27"/>
      <c r="LLW42" s="27"/>
      <c r="LLX42" s="27"/>
      <c r="LLY42" s="27"/>
      <c r="LLZ42" s="27"/>
      <c r="LMA42" s="27"/>
      <c r="LMB42" s="27"/>
      <c r="LMC42" s="27"/>
      <c r="LMD42" s="27"/>
      <c r="LME42" s="27"/>
      <c r="LMF42" s="27"/>
      <c r="LMG42" s="27"/>
      <c r="LMH42" s="27"/>
      <c r="LMI42" s="27"/>
      <c r="LMJ42" s="27"/>
      <c r="LMK42" s="27"/>
      <c r="LML42" s="27"/>
      <c r="LMM42" s="27"/>
      <c r="LMN42" s="27"/>
      <c r="LMO42" s="27"/>
      <c r="LMP42" s="27"/>
      <c r="LMQ42" s="27"/>
      <c r="LMR42" s="27"/>
      <c r="LMS42" s="27"/>
      <c r="LMT42" s="27"/>
      <c r="LMU42" s="27"/>
      <c r="LMV42" s="27"/>
      <c r="LMW42" s="27"/>
      <c r="LMX42" s="27"/>
      <c r="LMY42" s="27"/>
      <c r="LMZ42" s="27"/>
      <c r="LNA42" s="27"/>
      <c r="LNB42" s="27"/>
      <c r="LNC42" s="27"/>
      <c r="LND42" s="27"/>
      <c r="LNE42" s="27"/>
      <c r="LNF42" s="27"/>
      <c r="LNG42" s="27"/>
      <c r="LNH42" s="27"/>
      <c r="LNI42" s="27"/>
      <c r="LNJ42" s="27"/>
      <c r="LNK42" s="27"/>
      <c r="LNL42" s="27"/>
      <c r="LNM42" s="27"/>
      <c r="LNN42" s="27"/>
      <c r="LNO42" s="27"/>
      <c r="LNP42" s="27"/>
      <c r="LNQ42" s="27"/>
      <c r="LNR42" s="27"/>
      <c r="LNS42" s="27"/>
      <c r="LNT42" s="27"/>
      <c r="LNU42" s="27"/>
      <c r="LNV42" s="27"/>
      <c r="LNW42" s="27"/>
      <c r="LNX42" s="27"/>
      <c r="LNY42" s="27"/>
      <c r="LNZ42" s="27"/>
      <c r="LOA42" s="27"/>
      <c r="LOB42" s="27"/>
      <c r="LOC42" s="27"/>
      <c r="LOD42" s="27"/>
      <c r="LOE42" s="27"/>
      <c r="LOF42" s="27"/>
      <c r="LOG42" s="27"/>
      <c r="LOH42" s="27"/>
      <c r="LOI42" s="27"/>
      <c r="LOJ42" s="27"/>
      <c r="LOK42" s="27"/>
      <c r="LOL42" s="27"/>
      <c r="LOM42" s="27"/>
      <c r="LON42" s="27"/>
      <c r="LOO42" s="27"/>
      <c r="LOP42" s="27"/>
      <c r="LOQ42" s="27"/>
      <c r="LOR42" s="27"/>
      <c r="LOS42" s="27"/>
      <c r="LOT42" s="27"/>
      <c r="LOU42" s="27"/>
      <c r="LOV42" s="27"/>
      <c r="LOW42" s="27"/>
      <c r="LOX42" s="27"/>
      <c r="LOY42" s="27"/>
      <c r="LOZ42" s="27"/>
      <c r="LPA42" s="27"/>
      <c r="LPB42" s="27"/>
      <c r="LPC42" s="27"/>
      <c r="LPD42" s="27"/>
      <c r="LPE42" s="27"/>
      <c r="LPF42" s="27"/>
      <c r="LPG42" s="27"/>
      <c r="LPH42" s="27"/>
      <c r="LPI42" s="27"/>
      <c r="LPJ42" s="27"/>
      <c r="LPK42" s="27"/>
      <c r="LPL42" s="27"/>
      <c r="LPM42" s="27"/>
      <c r="LPN42" s="27"/>
      <c r="LPO42" s="27"/>
      <c r="LPP42" s="27"/>
      <c r="LPQ42" s="27"/>
      <c r="LPR42" s="27"/>
      <c r="LPS42" s="27"/>
      <c r="LPT42" s="27"/>
      <c r="LPU42" s="27"/>
      <c r="LPV42" s="27"/>
      <c r="LPW42" s="27"/>
      <c r="LPX42" s="27"/>
      <c r="LPY42" s="27"/>
      <c r="LPZ42" s="27"/>
      <c r="LQA42" s="27"/>
      <c r="LQB42" s="27"/>
      <c r="LQC42" s="27"/>
      <c r="LQD42" s="27"/>
      <c r="LQE42" s="27"/>
      <c r="LQF42" s="27"/>
      <c r="LQG42" s="27"/>
      <c r="LQH42" s="27"/>
      <c r="LQI42" s="27"/>
      <c r="LQJ42" s="27"/>
      <c r="LQK42" s="27"/>
      <c r="LQL42" s="27"/>
      <c r="LQM42" s="27"/>
      <c r="LQN42" s="27"/>
      <c r="LQO42" s="27"/>
      <c r="LQP42" s="27"/>
      <c r="LQQ42" s="27"/>
      <c r="LQR42" s="27"/>
      <c r="LQS42" s="27"/>
      <c r="LQT42" s="27"/>
      <c r="LQU42" s="27"/>
      <c r="LQV42" s="27"/>
      <c r="LQW42" s="27"/>
      <c r="LQX42" s="27"/>
      <c r="LQY42" s="27"/>
      <c r="LQZ42" s="27"/>
      <c r="LRA42" s="27"/>
      <c r="LRB42" s="27"/>
      <c r="LRC42" s="27"/>
      <c r="LRD42" s="27"/>
      <c r="LRE42" s="27"/>
      <c r="LRF42" s="27"/>
      <c r="LRG42" s="27"/>
      <c r="LRH42" s="27"/>
      <c r="LRI42" s="27"/>
      <c r="LRJ42" s="27"/>
      <c r="LRK42" s="27"/>
      <c r="LRL42" s="27"/>
      <c r="LRM42" s="27"/>
      <c r="LRN42" s="27"/>
      <c r="LRO42" s="27"/>
      <c r="LRP42" s="27"/>
      <c r="LRQ42" s="27"/>
      <c r="LRR42" s="27"/>
      <c r="LRS42" s="27"/>
      <c r="LRT42" s="27"/>
      <c r="LRU42" s="27"/>
      <c r="LRV42" s="27"/>
      <c r="LRW42" s="27"/>
      <c r="LRX42" s="27"/>
      <c r="LRY42" s="27"/>
      <c r="LRZ42" s="27"/>
      <c r="LSA42" s="27"/>
      <c r="LSB42" s="27"/>
      <c r="LSC42" s="27"/>
      <c r="LSD42" s="27"/>
      <c r="LSE42" s="27"/>
      <c r="LSF42" s="27"/>
      <c r="LSG42" s="27"/>
      <c r="LSH42" s="27"/>
      <c r="LSI42" s="27"/>
      <c r="LSJ42" s="27"/>
      <c r="LSK42" s="27"/>
      <c r="LSL42" s="27"/>
      <c r="LSM42" s="27"/>
      <c r="LSN42" s="27"/>
      <c r="LSO42" s="27"/>
      <c r="LSP42" s="27"/>
      <c r="LSQ42" s="27"/>
      <c r="LSR42" s="27"/>
      <c r="LSS42" s="27"/>
      <c r="LST42" s="27"/>
      <c r="LSU42" s="27"/>
      <c r="LSV42" s="27"/>
      <c r="LSW42" s="27"/>
      <c r="LSX42" s="27"/>
      <c r="LSY42" s="27"/>
      <c r="LSZ42" s="27"/>
      <c r="LTA42" s="27"/>
      <c r="LTB42" s="27"/>
      <c r="LTC42" s="27"/>
      <c r="LTD42" s="27"/>
      <c r="LTE42" s="27"/>
      <c r="LTF42" s="27"/>
      <c r="LTG42" s="27"/>
      <c r="LTH42" s="27"/>
      <c r="LTI42" s="27"/>
      <c r="LTJ42" s="27"/>
      <c r="LTK42" s="27"/>
      <c r="LTL42" s="27"/>
      <c r="LTM42" s="27"/>
      <c r="LTN42" s="27"/>
      <c r="LTO42" s="27"/>
      <c r="LTP42" s="27"/>
      <c r="LTQ42" s="27"/>
      <c r="LTR42" s="27"/>
      <c r="LTS42" s="27"/>
      <c r="LTT42" s="27"/>
      <c r="LTU42" s="27"/>
      <c r="LTV42" s="27"/>
      <c r="LTW42" s="27"/>
      <c r="LTX42" s="27"/>
      <c r="LTY42" s="27"/>
      <c r="LTZ42" s="27"/>
      <c r="LUA42" s="27"/>
      <c r="LUB42" s="27"/>
      <c r="LUC42" s="27"/>
      <c r="LUD42" s="27"/>
      <c r="LUE42" s="27"/>
      <c r="LUF42" s="27"/>
      <c r="LUG42" s="27"/>
      <c r="LUH42" s="27"/>
      <c r="LUI42" s="27"/>
      <c r="LUJ42" s="27"/>
      <c r="LUK42" s="27"/>
      <c r="LUL42" s="27"/>
      <c r="LUM42" s="27"/>
      <c r="LUN42" s="27"/>
      <c r="LUO42" s="27"/>
      <c r="LUP42" s="27"/>
      <c r="LUQ42" s="27"/>
      <c r="LUR42" s="27"/>
      <c r="LUS42" s="27"/>
      <c r="LUT42" s="27"/>
      <c r="LUU42" s="27"/>
      <c r="LUV42" s="27"/>
      <c r="LUW42" s="27"/>
      <c r="LUX42" s="27"/>
      <c r="LUY42" s="27"/>
      <c r="LUZ42" s="27"/>
      <c r="LVA42" s="27"/>
      <c r="LVB42" s="27"/>
      <c r="LVC42" s="27"/>
      <c r="LVD42" s="27"/>
      <c r="LVE42" s="27"/>
      <c r="LVF42" s="27"/>
      <c r="LVG42" s="27"/>
      <c r="LVH42" s="27"/>
      <c r="LVI42" s="27"/>
      <c r="LVJ42" s="27"/>
      <c r="LVK42" s="27"/>
      <c r="LVL42" s="27"/>
      <c r="LVM42" s="27"/>
      <c r="LVN42" s="27"/>
      <c r="LVO42" s="27"/>
      <c r="LVP42" s="27"/>
      <c r="LVQ42" s="27"/>
      <c r="LVR42" s="27"/>
      <c r="LVS42" s="27"/>
      <c r="LVT42" s="27"/>
      <c r="LVU42" s="27"/>
      <c r="LVV42" s="27"/>
      <c r="LVW42" s="27"/>
      <c r="LVX42" s="27"/>
      <c r="LVY42" s="27"/>
      <c r="LVZ42" s="27"/>
      <c r="LWA42" s="27"/>
      <c r="LWB42" s="27"/>
      <c r="LWC42" s="27"/>
      <c r="LWD42" s="27"/>
      <c r="LWE42" s="27"/>
      <c r="LWF42" s="27"/>
      <c r="LWG42" s="27"/>
      <c r="LWH42" s="27"/>
      <c r="LWI42" s="27"/>
      <c r="LWJ42" s="27"/>
      <c r="LWK42" s="27"/>
      <c r="LWL42" s="27"/>
      <c r="LWM42" s="27"/>
      <c r="LWN42" s="27"/>
      <c r="LWO42" s="27"/>
      <c r="LWP42" s="27"/>
      <c r="LWQ42" s="27"/>
      <c r="LWR42" s="27"/>
      <c r="LWS42" s="27"/>
      <c r="LWT42" s="27"/>
      <c r="LWU42" s="27"/>
      <c r="LWV42" s="27"/>
      <c r="LWW42" s="27"/>
      <c r="LWX42" s="27"/>
      <c r="LWY42" s="27"/>
      <c r="LWZ42" s="27"/>
      <c r="LXA42" s="27"/>
      <c r="LXB42" s="27"/>
      <c r="LXC42" s="27"/>
      <c r="LXD42" s="27"/>
      <c r="LXE42" s="27"/>
      <c r="LXF42" s="27"/>
      <c r="LXG42" s="27"/>
      <c r="LXH42" s="27"/>
      <c r="LXI42" s="27"/>
      <c r="LXJ42" s="27"/>
      <c r="LXK42" s="27"/>
      <c r="LXL42" s="27"/>
      <c r="LXM42" s="27"/>
      <c r="LXN42" s="27"/>
      <c r="LXO42" s="27"/>
      <c r="LXP42" s="27"/>
      <c r="LXQ42" s="27"/>
      <c r="LXR42" s="27"/>
      <c r="LXS42" s="27"/>
      <c r="LXT42" s="27"/>
      <c r="LXU42" s="27"/>
      <c r="LXV42" s="27"/>
      <c r="LXW42" s="27"/>
      <c r="LXX42" s="27"/>
      <c r="LXY42" s="27"/>
      <c r="LXZ42" s="27"/>
      <c r="LYA42" s="27"/>
      <c r="LYB42" s="27"/>
      <c r="LYC42" s="27"/>
      <c r="LYD42" s="27"/>
      <c r="LYE42" s="27"/>
      <c r="LYF42" s="27"/>
      <c r="LYG42" s="27"/>
      <c r="LYH42" s="27"/>
      <c r="LYI42" s="27"/>
      <c r="LYJ42" s="27"/>
      <c r="LYK42" s="27"/>
      <c r="LYL42" s="27"/>
      <c r="LYM42" s="27"/>
      <c r="LYN42" s="27"/>
      <c r="LYO42" s="27"/>
      <c r="LYP42" s="27"/>
      <c r="LYQ42" s="27"/>
      <c r="LYR42" s="27"/>
      <c r="LYS42" s="27"/>
      <c r="LYT42" s="27"/>
      <c r="LYU42" s="27"/>
      <c r="LYV42" s="27"/>
      <c r="LYW42" s="27"/>
      <c r="LYX42" s="27"/>
      <c r="LYY42" s="27"/>
      <c r="LYZ42" s="27"/>
      <c r="LZA42" s="27"/>
      <c r="LZB42" s="27"/>
      <c r="LZC42" s="27"/>
      <c r="LZD42" s="27"/>
      <c r="LZE42" s="27"/>
      <c r="LZF42" s="27"/>
      <c r="LZG42" s="27"/>
      <c r="LZH42" s="27"/>
      <c r="LZI42" s="27"/>
      <c r="LZJ42" s="27"/>
      <c r="LZK42" s="27"/>
      <c r="LZL42" s="27"/>
      <c r="LZM42" s="27"/>
      <c r="LZN42" s="27"/>
      <c r="LZO42" s="27"/>
      <c r="LZP42" s="27"/>
      <c r="LZQ42" s="27"/>
      <c r="LZR42" s="27"/>
      <c r="LZS42" s="27"/>
      <c r="LZT42" s="27"/>
      <c r="LZU42" s="27"/>
      <c r="LZV42" s="27"/>
      <c r="LZW42" s="27"/>
      <c r="LZX42" s="27"/>
      <c r="LZY42" s="27"/>
      <c r="LZZ42" s="27"/>
      <c r="MAA42" s="27"/>
      <c r="MAB42" s="27"/>
      <c r="MAC42" s="27"/>
      <c r="MAD42" s="27"/>
      <c r="MAE42" s="27"/>
      <c r="MAF42" s="27"/>
      <c r="MAG42" s="27"/>
      <c r="MAH42" s="27"/>
      <c r="MAI42" s="27"/>
      <c r="MAJ42" s="27"/>
      <c r="MAK42" s="27"/>
      <c r="MAL42" s="27"/>
      <c r="MAM42" s="27"/>
      <c r="MAN42" s="27"/>
      <c r="MAO42" s="27"/>
      <c r="MAP42" s="27"/>
      <c r="MAQ42" s="27"/>
      <c r="MAR42" s="27"/>
      <c r="MAS42" s="27"/>
      <c r="MAT42" s="27"/>
      <c r="MAU42" s="27"/>
      <c r="MAV42" s="27"/>
      <c r="MAW42" s="27"/>
      <c r="MAX42" s="27"/>
      <c r="MAY42" s="27"/>
      <c r="MAZ42" s="27"/>
      <c r="MBA42" s="27"/>
      <c r="MBB42" s="27"/>
      <c r="MBC42" s="27"/>
      <c r="MBD42" s="27"/>
      <c r="MBE42" s="27"/>
      <c r="MBF42" s="27"/>
      <c r="MBG42" s="27"/>
      <c r="MBH42" s="27"/>
      <c r="MBI42" s="27"/>
      <c r="MBJ42" s="27"/>
      <c r="MBK42" s="27"/>
      <c r="MBL42" s="27"/>
      <c r="MBM42" s="27"/>
      <c r="MBN42" s="27"/>
      <c r="MBO42" s="27"/>
      <c r="MBP42" s="27"/>
      <c r="MBQ42" s="27"/>
      <c r="MBR42" s="27"/>
      <c r="MBS42" s="27"/>
      <c r="MBT42" s="27"/>
      <c r="MBU42" s="27"/>
      <c r="MBV42" s="27"/>
      <c r="MBW42" s="27"/>
      <c r="MBX42" s="27"/>
      <c r="MBY42" s="27"/>
      <c r="MBZ42" s="27"/>
      <c r="MCA42" s="27"/>
      <c r="MCB42" s="27"/>
      <c r="MCC42" s="27"/>
      <c r="MCD42" s="27"/>
      <c r="MCE42" s="27"/>
      <c r="MCF42" s="27"/>
      <c r="MCG42" s="27"/>
      <c r="MCH42" s="27"/>
      <c r="MCI42" s="27"/>
      <c r="MCJ42" s="27"/>
      <c r="MCK42" s="27"/>
      <c r="MCL42" s="27"/>
      <c r="MCM42" s="27"/>
      <c r="MCN42" s="27"/>
      <c r="MCO42" s="27"/>
      <c r="MCP42" s="27"/>
      <c r="MCQ42" s="27"/>
      <c r="MCR42" s="27"/>
      <c r="MCS42" s="27"/>
      <c r="MCT42" s="27"/>
      <c r="MCU42" s="27"/>
      <c r="MCV42" s="27"/>
      <c r="MCW42" s="27"/>
      <c r="MCX42" s="27"/>
      <c r="MCY42" s="27"/>
      <c r="MCZ42" s="27"/>
      <c r="MDA42" s="27"/>
      <c r="MDB42" s="27"/>
      <c r="MDC42" s="27"/>
      <c r="MDD42" s="27"/>
      <c r="MDE42" s="27"/>
      <c r="MDF42" s="27"/>
      <c r="MDG42" s="27"/>
      <c r="MDH42" s="27"/>
      <c r="MDI42" s="27"/>
      <c r="MDJ42" s="27"/>
      <c r="MDK42" s="27"/>
      <c r="MDL42" s="27"/>
      <c r="MDM42" s="27"/>
      <c r="MDN42" s="27"/>
      <c r="MDO42" s="27"/>
      <c r="MDP42" s="27"/>
      <c r="MDQ42" s="27"/>
      <c r="MDR42" s="27"/>
      <c r="MDS42" s="27"/>
      <c r="MDT42" s="27"/>
      <c r="MDU42" s="27"/>
      <c r="MDV42" s="27"/>
      <c r="MDW42" s="27"/>
      <c r="MDX42" s="27"/>
      <c r="MDY42" s="27"/>
      <c r="MDZ42" s="27"/>
      <c r="MEA42" s="27"/>
      <c r="MEB42" s="27"/>
      <c r="MEC42" s="27"/>
      <c r="MED42" s="27"/>
      <c r="MEE42" s="27"/>
      <c r="MEF42" s="27"/>
      <c r="MEG42" s="27"/>
      <c r="MEH42" s="27"/>
      <c r="MEI42" s="27"/>
      <c r="MEJ42" s="27"/>
      <c r="MEK42" s="27"/>
      <c r="MEL42" s="27"/>
      <c r="MEM42" s="27"/>
      <c r="MEN42" s="27"/>
      <c r="MEO42" s="27"/>
      <c r="MEP42" s="27"/>
      <c r="MEQ42" s="27"/>
      <c r="MER42" s="27"/>
      <c r="MES42" s="27"/>
      <c r="MET42" s="27"/>
      <c r="MEU42" s="27"/>
      <c r="MEV42" s="27"/>
      <c r="MEW42" s="27"/>
      <c r="MEX42" s="27"/>
      <c r="MEY42" s="27"/>
      <c r="MEZ42" s="27"/>
      <c r="MFA42" s="27"/>
      <c r="MFB42" s="27"/>
      <c r="MFC42" s="27"/>
      <c r="MFD42" s="27"/>
      <c r="MFE42" s="27"/>
      <c r="MFF42" s="27"/>
      <c r="MFG42" s="27"/>
      <c r="MFH42" s="27"/>
      <c r="MFI42" s="27"/>
      <c r="MFJ42" s="27"/>
      <c r="MFK42" s="27"/>
      <c r="MFL42" s="27"/>
      <c r="MFM42" s="27"/>
      <c r="MFN42" s="27"/>
      <c r="MFO42" s="27"/>
      <c r="MFP42" s="27"/>
      <c r="MFQ42" s="27"/>
      <c r="MFR42" s="27"/>
      <c r="MFS42" s="27"/>
      <c r="MFT42" s="27"/>
      <c r="MFU42" s="27"/>
      <c r="MFV42" s="27"/>
      <c r="MFW42" s="27"/>
      <c r="MFX42" s="27"/>
      <c r="MFY42" s="27"/>
      <c r="MFZ42" s="27"/>
      <c r="MGA42" s="27"/>
      <c r="MGB42" s="27"/>
      <c r="MGC42" s="27"/>
      <c r="MGD42" s="27"/>
      <c r="MGE42" s="27"/>
      <c r="MGF42" s="27"/>
      <c r="MGG42" s="27"/>
      <c r="MGH42" s="27"/>
      <c r="MGI42" s="27"/>
      <c r="MGJ42" s="27"/>
      <c r="MGK42" s="27"/>
      <c r="MGL42" s="27"/>
      <c r="MGM42" s="27"/>
      <c r="MGN42" s="27"/>
      <c r="MGO42" s="27"/>
      <c r="MGP42" s="27"/>
      <c r="MGQ42" s="27"/>
      <c r="MGR42" s="27"/>
      <c r="MGS42" s="27"/>
      <c r="MGT42" s="27"/>
      <c r="MGU42" s="27"/>
      <c r="MGV42" s="27"/>
      <c r="MGW42" s="27"/>
      <c r="MGX42" s="27"/>
      <c r="MGY42" s="27"/>
      <c r="MGZ42" s="27"/>
      <c r="MHA42" s="27"/>
      <c r="MHB42" s="27"/>
      <c r="MHC42" s="27"/>
      <c r="MHD42" s="27"/>
      <c r="MHE42" s="27"/>
      <c r="MHF42" s="27"/>
      <c r="MHG42" s="27"/>
      <c r="MHH42" s="27"/>
      <c r="MHI42" s="27"/>
      <c r="MHJ42" s="27"/>
      <c r="MHK42" s="27"/>
      <c r="MHL42" s="27"/>
      <c r="MHM42" s="27"/>
      <c r="MHN42" s="27"/>
      <c r="MHO42" s="27"/>
      <c r="MHP42" s="27"/>
      <c r="MHQ42" s="27"/>
      <c r="MHR42" s="27"/>
      <c r="MHS42" s="27"/>
      <c r="MHT42" s="27"/>
      <c r="MHU42" s="27"/>
      <c r="MHV42" s="27"/>
      <c r="MHW42" s="27"/>
      <c r="MHX42" s="27"/>
      <c r="MHY42" s="27"/>
      <c r="MHZ42" s="27"/>
      <c r="MIA42" s="27"/>
      <c r="MIB42" s="27"/>
      <c r="MIC42" s="27"/>
      <c r="MID42" s="27"/>
      <c r="MIE42" s="27"/>
      <c r="MIF42" s="27"/>
      <c r="MIG42" s="27"/>
      <c r="MIH42" s="27"/>
      <c r="MII42" s="27"/>
      <c r="MIJ42" s="27"/>
      <c r="MIK42" s="27"/>
      <c r="MIL42" s="27"/>
      <c r="MIM42" s="27"/>
      <c r="MIN42" s="27"/>
      <c r="MIO42" s="27"/>
      <c r="MIP42" s="27"/>
      <c r="MIQ42" s="27"/>
      <c r="MIR42" s="27"/>
      <c r="MIS42" s="27"/>
      <c r="MIT42" s="27"/>
      <c r="MIU42" s="27"/>
      <c r="MIV42" s="27"/>
      <c r="MIW42" s="27"/>
      <c r="MIX42" s="27"/>
      <c r="MIY42" s="27"/>
      <c r="MIZ42" s="27"/>
      <c r="MJA42" s="27"/>
      <c r="MJB42" s="27"/>
      <c r="MJC42" s="27"/>
      <c r="MJD42" s="27"/>
      <c r="MJE42" s="27"/>
      <c r="MJF42" s="27"/>
      <c r="MJG42" s="27"/>
      <c r="MJH42" s="27"/>
      <c r="MJI42" s="27"/>
      <c r="MJJ42" s="27"/>
      <c r="MJK42" s="27"/>
      <c r="MJL42" s="27"/>
      <c r="MJM42" s="27"/>
      <c r="MJN42" s="27"/>
      <c r="MJO42" s="27"/>
      <c r="MJP42" s="27"/>
      <c r="MJQ42" s="27"/>
      <c r="MJR42" s="27"/>
      <c r="MJS42" s="27"/>
      <c r="MJT42" s="27"/>
      <c r="MJU42" s="27"/>
      <c r="MJV42" s="27"/>
      <c r="MJW42" s="27"/>
      <c r="MJX42" s="27"/>
      <c r="MJY42" s="27"/>
      <c r="MJZ42" s="27"/>
      <c r="MKA42" s="27"/>
      <c r="MKB42" s="27"/>
      <c r="MKC42" s="27"/>
      <c r="MKD42" s="27"/>
      <c r="MKE42" s="27"/>
      <c r="MKF42" s="27"/>
      <c r="MKG42" s="27"/>
      <c r="MKH42" s="27"/>
      <c r="MKI42" s="27"/>
      <c r="MKJ42" s="27"/>
      <c r="MKK42" s="27"/>
      <c r="MKL42" s="27"/>
      <c r="MKM42" s="27"/>
      <c r="MKN42" s="27"/>
      <c r="MKO42" s="27"/>
      <c r="MKP42" s="27"/>
      <c r="MKQ42" s="27"/>
      <c r="MKR42" s="27"/>
      <c r="MKS42" s="27"/>
      <c r="MKT42" s="27"/>
      <c r="MKU42" s="27"/>
      <c r="MKV42" s="27"/>
      <c r="MKW42" s="27"/>
      <c r="MKX42" s="27"/>
      <c r="MKY42" s="27"/>
      <c r="MKZ42" s="27"/>
      <c r="MLA42" s="27"/>
      <c r="MLB42" s="27"/>
      <c r="MLC42" s="27"/>
      <c r="MLD42" s="27"/>
      <c r="MLE42" s="27"/>
      <c r="MLF42" s="27"/>
      <c r="MLG42" s="27"/>
      <c r="MLH42" s="27"/>
      <c r="MLI42" s="27"/>
      <c r="MLJ42" s="27"/>
      <c r="MLK42" s="27"/>
      <c r="MLL42" s="27"/>
      <c r="MLM42" s="27"/>
      <c r="MLN42" s="27"/>
      <c r="MLO42" s="27"/>
      <c r="MLP42" s="27"/>
      <c r="MLQ42" s="27"/>
      <c r="MLR42" s="27"/>
      <c r="MLS42" s="27"/>
      <c r="MLT42" s="27"/>
      <c r="MLU42" s="27"/>
      <c r="MLV42" s="27"/>
      <c r="MLW42" s="27"/>
      <c r="MLX42" s="27"/>
      <c r="MLY42" s="27"/>
      <c r="MLZ42" s="27"/>
      <c r="MMA42" s="27"/>
      <c r="MMB42" s="27"/>
      <c r="MMC42" s="27"/>
      <c r="MMD42" s="27"/>
      <c r="MME42" s="27"/>
      <c r="MMF42" s="27"/>
      <c r="MMG42" s="27"/>
      <c r="MMH42" s="27"/>
      <c r="MMI42" s="27"/>
      <c r="MMJ42" s="27"/>
      <c r="MMK42" s="27"/>
      <c r="MML42" s="27"/>
      <c r="MMM42" s="27"/>
      <c r="MMN42" s="27"/>
      <c r="MMO42" s="27"/>
      <c r="MMP42" s="27"/>
      <c r="MMQ42" s="27"/>
      <c r="MMR42" s="27"/>
      <c r="MMS42" s="27"/>
      <c r="MMT42" s="27"/>
      <c r="MMU42" s="27"/>
      <c r="MMV42" s="27"/>
      <c r="MMW42" s="27"/>
      <c r="MMX42" s="27"/>
      <c r="MMY42" s="27"/>
      <c r="MMZ42" s="27"/>
      <c r="MNA42" s="27"/>
      <c r="MNB42" s="27"/>
      <c r="MNC42" s="27"/>
      <c r="MND42" s="27"/>
      <c r="MNE42" s="27"/>
      <c r="MNF42" s="27"/>
      <c r="MNG42" s="27"/>
      <c r="MNH42" s="27"/>
      <c r="MNI42" s="27"/>
      <c r="MNJ42" s="27"/>
      <c r="MNK42" s="27"/>
      <c r="MNL42" s="27"/>
      <c r="MNM42" s="27"/>
      <c r="MNN42" s="27"/>
      <c r="MNO42" s="27"/>
      <c r="MNP42" s="27"/>
      <c r="MNQ42" s="27"/>
      <c r="MNR42" s="27"/>
      <c r="MNS42" s="27"/>
      <c r="MNT42" s="27"/>
      <c r="MNU42" s="27"/>
      <c r="MNV42" s="27"/>
      <c r="MNW42" s="27"/>
      <c r="MNX42" s="27"/>
      <c r="MNY42" s="27"/>
      <c r="MNZ42" s="27"/>
      <c r="MOA42" s="27"/>
      <c r="MOB42" s="27"/>
      <c r="MOC42" s="27"/>
      <c r="MOD42" s="27"/>
      <c r="MOE42" s="27"/>
      <c r="MOF42" s="27"/>
      <c r="MOG42" s="27"/>
      <c r="MOH42" s="27"/>
      <c r="MOI42" s="27"/>
      <c r="MOJ42" s="27"/>
      <c r="MOK42" s="27"/>
      <c r="MOL42" s="27"/>
      <c r="MOM42" s="27"/>
      <c r="MON42" s="27"/>
      <c r="MOO42" s="27"/>
      <c r="MOP42" s="27"/>
      <c r="MOQ42" s="27"/>
      <c r="MOR42" s="27"/>
      <c r="MOS42" s="27"/>
      <c r="MOT42" s="27"/>
      <c r="MOU42" s="27"/>
      <c r="MOV42" s="27"/>
      <c r="MOW42" s="27"/>
      <c r="MOX42" s="27"/>
      <c r="MOY42" s="27"/>
      <c r="MOZ42" s="27"/>
      <c r="MPA42" s="27"/>
      <c r="MPB42" s="27"/>
      <c r="MPC42" s="27"/>
      <c r="MPD42" s="27"/>
      <c r="MPE42" s="27"/>
      <c r="MPF42" s="27"/>
      <c r="MPG42" s="27"/>
      <c r="MPH42" s="27"/>
      <c r="MPI42" s="27"/>
      <c r="MPJ42" s="27"/>
      <c r="MPK42" s="27"/>
      <c r="MPL42" s="27"/>
      <c r="MPM42" s="27"/>
      <c r="MPN42" s="27"/>
      <c r="MPO42" s="27"/>
      <c r="MPP42" s="27"/>
      <c r="MPQ42" s="27"/>
      <c r="MPR42" s="27"/>
      <c r="MPS42" s="27"/>
      <c r="MPT42" s="27"/>
      <c r="MPU42" s="27"/>
      <c r="MPV42" s="27"/>
      <c r="MPW42" s="27"/>
      <c r="MPX42" s="27"/>
      <c r="MPY42" s="27"/>
      <c r="MPZ42" s="27"/>
      <c r="MQA42" s="27"/>
      <c r="MQB42" s="27"/>
      <c r="MQC42" s="27"/>
      <c r="MQD42" s="27"/>
      <c r="MQE42" s="27"/>
      <c r="MQF42" s="27"/>
      <c r="MQG42" s="27"/>
      <c r="MQH42" s="27"/>
      <c r="MQI42" s="27"/>
      <c r="MQJ42" s="27"/>
      <c r="MQK42" s="27"/>
      <c r="MQL42" s="27"/>
      <c r="MQM42" s="27"/>
      <c r="MQN42" s="27"/>
      <c r="MQO42" s="27"/>
      <c r="MQP42" s="27"/>
      <c r="MQQ42" s="27"/>
      <c r="MQR42" s="27"/>
      <c r="MQS42" s="27"/>
      <c r="MQT42" s="27"/>
      <c r="MQU42" s="27"/>
      <c r="MQV42" s="27"/>
      <c r="MQW42" s="27"/>
      <c r="MQX42" s="27"/>
      <c r="MQY42" s="27"/>
      <c r="MQZ42" s="27"/>
      <c r="MRA42" s="27"/>
      <c r="MRB42" s="27"/>
      <c r="MRC42" s="27"/>
      <c r="MRD42" s="27"/>
      <c r="MRE42" s="27"/>
      <c r="MRF42" s="27"/>
      <c r="MRG42" s="27"/>
      <c r="MRH42" s="27"/>
      <c r="MRI42" s="27"/>
      <c r="MRJ42" s="27"/>
      <c r="MRK42" s="27"/>
      <c r="MRL42" s="27"/>
      <c r="MRM42" s="27"/>
      <c r="MRN42" s="27"/>
      <c r="MRO42" s="27"/>
      <c r="MRP42" s="27"/>
      <c r="MRQ42" s="27"/>
      <c r="MRR42" s="27"/>
      <c r="MRS42" s="27"/>
      <c r="MRT42" s="27"/>
      <c r="MRU42" s="27"/>
      <c r="MRV42" s="27"/>
      <c r="MRW42" s="27"/>
      <c r="MRX42" s="27"/>
      <c r="MRY42" s="27"/>
      <c r="MRZ42" s="27"/>
      <c r="MSA42" s="27"/>
      <c r="MSB42" s="27"/>
      <c r="MSC42" s="27"/>
      <c r="MSD42" s="27"/>
      <c r="MSE42" s="27"/>
      <c r="MSF42" s="27"/>
      <c r="MSG42" s="27"/>
      <c r="MSH42" s="27"/>
      <c r="MSI42" s="27"/>
      <c r="MSJ42" s="27"/>
      <c r="MSK42" s="27"/>
      <c r="MSL42" s="27"/>
      <c r="MSM42" s="27"/>
      <c r="MSN42" s="27"/>
      <c r="MSO42" s="27"/>
      <c r="MSP42" s="27"/>
      <c r="MSQ42" s="27"/>
      <c r="MSR42" s="27"/>
      <c r="MSS42" s="27"/>
      <c r="MST42" s="27"/>
      <c r="MSU42" s="27"/>
      <c r="MSV42" s="27"/>
      <c r="MSW42" s="27"/>
      <c r="MSX42" s="27"/>
      <c r="MSY42" s="27"/>
      <c r="MSZ42" s="27"/>
      <c r="MTA42" s="27"/>
      <c r="MTB42" s="27"/>
      <c r="MTC42" s="27"/>
      <c r="MTD42" s="27"/>
      <c r="MTE42" s="27"/>
      <c r="MTF42" s="27"/>
      <c r="MTG42" s="27"/>
      <c r="MTH42" s="27"/>
      <c r="MTI42" s="27"/>
      <c r="MTJ42" s="27"/>
      <c r="MTK42" s="27"/>
      <c r="MTL42" s="27"/>
      <c r="MTM42" s="27"/>
      <c r="MTN42" s="27"/>
      <c r="MTO42" s="27"/>
      <c r="MTP42" s="27"/>
      <c r="MTQ42" s="27"/>
      <c r="MTR42" s="27"/>
      <c r="MTS42" s="27"/>
      <c r="MTT42" s="27"/>
      <c r="MTU42" s="27"/>
      <c r="MTV42" s="27"/>
      <c r="MTW42" s="27"/>
      <c r="MTX42" s="27"/>
      <c r="MTY42" s="27"/>
      <c r="MTZ42" s="27"/>
      <c r="MUA42" s="27"/>
      <c r="MUB42" s="27"/>
      <c r="MUC42" s="27"/>
      <c r="MUD42" s="27"/>
      <c r="MUE42" s="27"/>
      <c r="MUF42" s="27"/>
      <c r="MUG42" s="27"/>
      <c r="MUH42" s="27"/>
      <c r="MUI42" s="27"/>
      <c r="MUJ42" s="27"/>
      <c r="MUK42" s="27"/>
      <c r="MUL42" s="27"/>
      <c r="MUM42" s="27"/>
      <c r="MUN42" s="27"/>
      <c r="MUO42" s="27"/>
      <c r="MUP42" s="27"/>
      <c r="MUQ42" s="27"/>
      <c r="MUR42" s="27"/>
      <c r="MUS42" s="27"/>
      <c r="MUT42" s="27"/>
      <c r="MUU42" s="27"/>
      <c r="MUV42" s="27"/>
      <c r="MUW42" s="27"/>
      <c r="MUX42" s="27"/>
      <c r="MUY42" s="27"/>
      <c r="MUZ42" s="27"/>
      <c r="MVA42" s="27"/>
      <c r="MVB42" s="27"/>
      <c r="MVC42" s="27"/>
      <c r="MVD42" s="27"/>
      <c r="MVE42" s="27"/>
      <c r="MVF42" s="27"/>
      <c r="MVG42" s="27"/>
      <c r="MVH42" s="27"/>
      <c r="MVI42" s="27"/>
      <c r="MVJ42" s="27"/>
      <c r="MVK42" s="27"/>
      <c r="MVL42" s="27"/>
      <c r="MVM42" s="27"/>
      <c r="MVN42" s="27"/>
      <c r="MVO42" s="27"/>
      <c r="MVP42" s="27"/>
      <c r="MVQ42" s="27"/>
      <c r="MVR42" s="27"/>
      <c r="MVS42" s="27"/>
      <c r="MVT42" s="27"/>
      <c r="MVU42" s="27"/>
      <c r="MVV42" s="27"/>
      <c r="MVW42" s="27"/>
      <c r="MVX42" s="27"/>
      <c r="MVY42" s="27"/>
      <c r="MVZ42" s="27"/>
      <c r="MWA42" s="27"/>
      <c r="MWB42" s="27"/>
      <c r="MWC42" s="27"/>
      <c r="MWD42" s="27"/>
      <c r="MWE42" s="27"/>
      <c r="MWF42" s="27"/>
      <c r="MWG42" s="27"/>
      <c r="MWH42" s="27"/>
      <c r="MWI42" s="27"/>
      <c r="MWJ42" s="27"/>
      <c r="MWK42" s="27"/>
      <c r="MWL42" s="27"/>
      <c r="MWM42" s="27"/>
      <c r="MWN42" s="27"/>
      <c r="MWO42" s="27"/>
      <c r="MWP42" s="27"/>
      <c r="MWQ42" s="27"/>
      <c r="MWR42" s="27"/>
      <c r="MWS42" s="27"/>
      <c r="MWT42" s="27"/>
      <c r="MWU42" s="27"/>
      <c r="MWV42" s="27"/>
      <c r="MWW42" s="27"/>
      <c r="MWX42" s="27"/>
      <c r="MWY42" s="27"/>
      <c r="MWZ42" s="27"/>
      <c r="MXA42" s="27"/>
      <c r="MXB42" s="27"/>
      <c r="MXC42" s="27"/>
      <c r="MXD42" s="27"/>
      <c r="MXE42" s="27"/>
      <c r="MXF42" s="27"/>
      <c r="MXG42" s="27"/>
      <c r="MXH42" s="27"/>
      <c r="MXI42" s="27"/>
      <c r="MXJ42" s="27"/>
      <c r="MXK42" s="27"/>
      <c r="MXL42" s="27"/>
      <c r="MXM42" s="27"/>
      <c r="MXN42" s="27"/>
      <c r="MXO42" s="27"/>
      <c r="MXP42" s="27"/>
      <c r="MXQ42" s="27"/>
      <c r="MXR42" s="27"/>
      <c r="MXS42" s="27"/>
      <c r="MXT42" s="27"/>
      <c r="MXU42" s="27"/>
      <c r="MXV42" s="27"/>
      <c r="MXW42" s="27"/>
      <c r="MXX42" s="27"/>
      <c r="MXY42" s="27"/>
      <c r="MXZ42" s="27"/>
      <c r="MYA42" s="27"/>
      <c r="MYB42" s="27"/>
      <c r="MYC42" s="27"/>
      <c r="MYD42" s="27"/>
      <c r="MYE42" s="27"/>
      <c r="MYF42" s="27"/>
      <c r="MYG42" s="27"/>
      <c r="MYH42" s="27"/>
      <c r="MYI42" s="27"/>
      <c r="MYJ42" s="27"/>
      <c r="MYK42" s="27"/>
      <c r="MYL42" s="27"/>
      <c r="MYM42" s="27"/>
      <c r="MYN42" s="27"/>
      <c r="MYO42" s="27"/>
      <c r="MYP42" s="27"/>
      <c r="MYQ42" s="27"/>
      <c r="MYR42" s="27"/>
      <c r="MYS42" s="27"/>
      <c r="MYT42" s="27"/>
      <c r="MYU42" s="27"/>
      <c r="MYV42" s="27"/>
      <c r="MYW42" s="27"/>
      <c r="MYX42" s="27"/>
      <c r="MYY42" s="27"/>
      <c r="MYZ42" s="27"/>
      <c r="MZA42" s="27"/>
      <c r="MZB42" s="27"/>
      <c r="MZC42" s="27"/>
      <c r="MZD42" s="27"/>
      <c r="MZE42" s="27"/>
      <c r="MZF42" s="27"/>
      <c r="MZG42" s="27"/>
      <c r="MZH42" s="27"/>
      <c r="MZI42" s="27"/>
      <c r="MZJ42" s="27"/>
      <c r="MZK42" s="27"/>
      <c r="MZL42" s="27"/>
      <c r="MZM42" s="27"/>
      <c r="MZN42" s="27"/>
      <c r="MZO42" s="27"/>
      <c r="MZP42" s="27"/>
      <c r="MZQ42" s="27"/>
      <c r="MZR42" s="27"/>
      <c r="MZS42" s="27"/>
      <c r="MZT42" s="27"/>
      <c r="MZU42" s="27"/>
      <c r="MZV42" s="27"/>
      <c r="MZW42" s="27"/>
      <c r="MZX42" s="27"/>
      <c r="MZY42" s="27"/>
      <c r="MZZ42" s="27"/>
      <c r="NAA42" s="27"/>
      <c r="NAB42" s="27"/>
      <c r="NAC42" s="27"/>
      <c r="NAD42" s="27"/>
      <c r="NAE42" s="27"/>
      <c r="NAF42" s="27"/>
      <c r="NAG42" s="27"/>
      <c r="NAH42" s="27"/>
      <c r="NAI42" s="27"/>
      <c r="NAJ42" s="27"/>
      <c r="NAK42" s="27"/>
      <c r="NAL42" s="27"/>
      <c r="NAM42" s="27"/>
      <c r="NAN42" s="27"/>
      <c r="NAO42" s="27"/>
      <c r="NAP42" s="27"/>
      <c r="NAQ42" s="27"/>
      <c r="NAR42" s="27"/>
      <c r="NAS42" s="27"/>
      <c r="NAT42" s="27"/>
      <c r="NAU42" s="27"/>
      <c r="NAV42" s="27"/>
      <c r="NAW42" s="27"/>
      <c r="NAX42" s="27"/>
      <c r="NAY42" s="27"/>
      <c r="NAZ42" s="27"/>
      <c r="NBA42" s="27"/>
      <c r="NBB42" s="27"/>
      <c r="NBC42" s="27"/>
      <c r="NBD42" s="27"/>
      <c r="NBE42" s="27"/>
      <c r="NBF42" s="27"/>
      <c r="NBG42" s="27"/>
      <c r="NBH42" s="27"/>
      <c r="NBI42" s="27"/>
      <c r="NBJ42" s="27"/>
      <c r="NBK42" s="27"/>
      <c r="NBL42" s="27"/>
      <c r="NBM42" s="27"/>
      <c r="NBN42" s="27"/>
      <c r="NBO42" s="27"/>
      <c r="NBP42" s="27"/>
      <c r="NBQ42" s="27"/>
      <c r="NBR42" s="27"/>
      <c r="NBS42" s="27"/>
      <c r="NBT42" s="27"/>
      <c r="NBU42" s="27"/>
      <c r="NBV42" s="27"/>
      <c r="NBW42" s="27"/>
      <c r="NBX42" s="27"/>
      <c r="NBY42" s="27"/>
      <c r="NBZ42" s="27"/>
      <c r="NCA42" s="27"/>
      <c r="NCB42" s="27"/>
      <c r="NCC42" s="27"/>
      <c r="NCD42" s="27"/>
      <c r="NCE42" s="27"/>
      <c r="NCF42" s="27"/>
      <c r="NCG42" s="27"/>
      <c r="NCH42" s="27"/>
      <c r="NCI42" s="27"/>
      <c r="NCJ42" s="27"/>
      <c r="NCK42" s="27"/>
      <c r="NCL42" s="27"/>
      <c r="NCM42" s="27"/>
      <c r="NCN42" s="27"/>
      <c r="NCO42" s="27"/>
      <c r="NCP42" s="27"/>
      <c r="NCQ42" s="27"/>
      <c r="NCR42" s="27"/>
      <c r="NCS42" s="27"/>
      <c r="NCT42" s="27"/>
      <c r="NCU42" s="27"/>
      <c r="NCV42" s="27"/>
      <c r="NCW42" s="27"/>
      <c r="NCX42" s="27"/>
      <c r="NCY42" s="27"/>
      <c r="NCZ42" s="27"/>
      <c r="NDA42" s="27"/>
      <c r="NDB42" s="27"/>
      <c r="NDC42" s="27"/>
      <c r="NDD42" s="27"/>
      <c r="NDE42" s="27"/>
      <c r="NDF42" s="27"/>
      <c r="NDG42" s="27"/>
      <c r="NDH42" s="27"/>
      <c r="NDI42" s="27"/>
      <c r="NDJ42" s="27"/>
      <c r="NDK42" s="27"/>
      <c r="NDL42" s="27"/>
      <c r="NDM42" s="27"/>
      <c r="NDN42" s="27"/>
      <c r="NDO42" s="27"/>
      <c r="NDP42" s="27"/>
      <c r="NDQ42" s="27"/>
      <c r="NDR42" s="27"/>
      <c r="NDS42" s="27"/>
      <c r="NDT42" s="27"/>
      <c r="NDU42" s="27"/>
      <c r="NDV42" s="27"/>
      <c r="NDW42" s="27"/>
      <c r="NDX42" s="27"/>
      <c r="NDY42" s="27"/>
      <c r="NDZ42" s="27"/>
      <c r="NEA42" s="27"/>
      <c r="NEB42" s="27"/>
      <c r="NEC42" s="27"/>
      <c r="NED42" s="27"/>
      <c r="NEE42" s="27"/>
      <c r="NEF42" s="27"/>
      <c r="NEG42" s="27"/>
      <c r="NEH42" s="27"/>
      <c r="NEI42" s="27"/>
      <c r="NEJ42" s="27"/>
      <c r="NEK42" s="27"/>
      <c r="NEL42" s="27"/>
      <c r="NEM42" s="27"/>
      <c r="NEN42" s="27"/>
      <c r="NEO42" s="27"/>
      <c r="NEP42" s="27"/>
      <c r="NEQ42" s="27"/>
      <c r="NER42" s="27"/>
      <c r="NES42" s="27"/>
      <c r="NET42" s="27"/>
      <c r="NEU42" s="27"/>
      <c r="NEV42" s="27"/>
      <c r="NEW42" s="27"/>
      <c r="NEX42" s="27"/>
      <c r="NEY42" s="27"/>
      <c r="NEZ42" s="27"/>
      <c r="NFA42" s="27"/>
      <c r="NFB42" s="27"/>
      <c r="NFC42" s="27"/>
      <c r="NFD42" s="27"/>
      <c r="NFE42" s="27"/>
      <c r="NFF42" s="27"/>
      <c r="NFG42" s="27"/>
      <c r="NFH42" s="27"/>
      <c r="NFI42" s="27"/>
      <c r="NFJ42" s="27"/>
      <c r="NFK42" s="27"/>
      <c r="NFL42" s="27"/>
      <c r="NFM42" s="27"/>
      <c r="NFN42" s="27"/>
      <c r="NFO42" s="27"/>
      <c r="NFP42" s="27"/>
      <c r="NFQ42" s="27"/>
      <c r="NFR42" s="27"/>
      <c r="NFS42" s="27"/>
      <c r="NFT42" s="27"/>
      <c r="NFU42" s="27"/>
      <c r="NFV42" s="27"/>
      <c r="NFW42" s="27"/>
      <c r="NFX42" s="27"/>
      <c r="NFY42" s="27"/>
      <c r="NFZ42" s="27"/>
      <c r="NGA42" s="27"/>
      <c r="NGB42" s="27"/>
      <c r="NGC42" s="27"/>
      <c r="NGD42" s="27"/>
      <c r="NGE42" s="27"/>
      <c r="NGF42" s="27"/>
      <c r="NGG42" s="27"/>
      <c r="NGH42" s="27"/>
      <c r="NGI42" s="27"/>
      <c r="NGJ42" s="27"/>
      <c r="NGK42" s="27"/>
      <c r="NGL42" s="27"/>
      <c r="NGM42" s="27"/>
      <c r="NGN42" s="27"/>
      <c r="NGO42" s="27"/>
      <c r="NGP42" s="27"/>
      <c r="NGQ42" s="27"/>
      <c r="NGR42" s="27"/>
      <c r="NGS42" s="27"/>
      <c r="NGT42" s="27"/>
      <c r="NGU42" s="27"/>
      <c r="NGV42" s="27"/>
      <c r="NGW42" s="27"/>
      <c r="NGX42" s="27"/>
      <c r="NGY42" s="27"/>
      <c r="NGZ42" s="27"/>
      <c r="NHA42" s="27"/>
      <c r="NHB42" s="27"/>
      <c r="NHC42" s="27"/>
      <c r="NHD42" s="27"/>
      <c r="NHE42" s="27"/>
      <c r="NHF42" s="27"/>
      <c r="NHG42" s="27"/>
      <c r="NHH42" s="27"/>
      <c r="NHI42" s="27"/>
      <c r="NHJ42" s="27"/>
      <c r="NHK42" s="27"/>
      <c r="NHL42" s="27"/>
      <c r="NHM42" s="27"/>
      <c r="NHN42" s="27"/>
      <c r="NHO42" s="27"/>
      <c r="NHP42" s="27"/>
      <c r="NHQ42" s="27"/>
      <c r="NHR42" s="27"/>
      <c r="NHS42" s="27"/>
      <c r="NHT42" s="27"/>
      <c r="NHU42" s="27"/>
      <c r="NHV42" s="27"/>
      <c r="NHW42" s="27"/>
      <c r="NHX42" s="27"/>
      <c r="NHY42" s="27"/>
      <c r="NHZ42" s="27"/>
      <c r="NIA42" s="27"/>
      <c r="NIB42" s="27"/>
      <c r="NIC42" s="27"/>
      <c r="NID42" s="27"/>
      <c r="NIE42" s="27"/>
      <c r="NIF42" s="27"/>
      <c r="NIG42" s="27"/>
      <c r="NIH42" s="27"/>
      <c r="NII42" s="27"/>
      <c r="NIJ42" s="27"/>
      <c r="NIK42" s="27"/>
      <c r="NIL42" s="27"/>
      <c r="NIM42" s="27"/>
      <c r="NIN42" s="27"/>
      <c r="NIO42" s="27"/>
      <c r="NIP42" s="27"/>
      <c r="NIQ42" s="27"/>
      <c r="NIR42" s="27"/>
      <c r="NIS42" s="27"/>
      <c r="NIT42" s="27"/>
      <c r="NIU42" s="27"/>
      <c r="NIV42" s="27"/>
      <c r="NIW42" s="27"/>
      <c r="NIX42" s="27"/>
      <c r="NIY42" s="27"/>
      <c r="NIZ42" s="27"/>
      <c r="NJA42" s="27"/>
      <c r="NJB42" s="27"/>
      <c r="NJC42" s="27"/>
      <c r="NJD42" s="27"/>
      <c r="NJE42" s="27"/>
      <c r="NJF42" s="27"/>
      <c r="NJG42" s="27"/>
      <c r="NJH42" s="27"/>
      <c r="NJI42" s="27"/>
      <c r="NJJ42" s="27"/>
      <c r="NJK42" s="27"/>
      <c r="NJL42" s="27"/>
      <c r="NJM42" s="27"/>
      <c r="NJN42" s="27"/>
      <c r="NJO42" s="27"/>
      <c r="NJP42" s="27"/>
      <c r="NJQ42" s="27"/>
      <c r="NJR42" s="27"/>
      <c r="NJS42" s="27"/>
      <c r="NJT42" s="27"/>
      <c r="NJU42" s="27"/>
      <c r="NJV42" s="27"/>
      <c r="NJW42" s="27"/>
      <c r="NJX42" s="27"/>
      <c r="NJY42" s="27"/>
      <c r="NJZ42" s="27"/>
      <c r="NKA42" s="27"/>
      <c r="NKB42" s="27"/>
      <c r="NKC42" s="27"/>
      <c r="NKD42" s="27"/>
      <c r="NKE42" s="27"/>
      <c r="NKF42" s="27"/>
      <c r="NKG42" s="27"/>
      <c r="NKH42" s="27"/>
      <c r="NKI42" s="27"/>
      <c r="NKJ42" s="27"/>
      <c r="NKK42" s="27"/>
      <c r="NKL42" s="27"/>
      <c r="NKM42" s="27"/>
      <c r="NKN42" s="27"/>
      <c r="NKO42" s="27"/>
      <c r="NKP42" s="27"/>
      <c r="NKQ42" s="27"/>
      <c r="NKR42" s="27"/>
      <c r="NKS42" s="27"/>
      <c r="NKT42" s="27"/>
      <c r="NKU42" s="27"/>
      <c r="NKV42" s="27"/>
      <c r="NKW42" s="27"/>
      <c r="NKX42" s="27"/>
      <c r="NKY42" s="27"/>
      <c r="NKZ42" s="27"/>
      <c r="NLA42" s="27"/>
      <c r="NLB42" s="27"/>
      <c r="NLC42" s="27"/>
      <c r="NLD42" s="27"/>
      <c r="NLE42" s="27"/>
      <c r="NLF42" s="27"/>
      <c r="NLG42" s="27"/>
      <c r="NLH42" s="27"/>
      <c r="NLI42" s="27"/>
      <c r="NLJ42" s="27"/>
      <c r="NLK42" s="27"/>
      <c r="NLL42" s="27"/>
      <c r="NLM42" s="27"/>
      <c r="NLN42" s="27"/>
      <c r="NLO42" s="27"/>
      <c r="NLP42" s="27"/>
      <c r="NLQ42" s="27"/>
      <c r="NLR42" s="27"/>
      <c r="NLS42" s="27"/>
      <c r="NLT42" s="27"/>
      <c r="NLU42" s="27"/>
      <c r="NLV42" s="27"/>
      <c r="NLW42" s="27"/>
      <c r="NLX42" s="27"/>
      <c r="NLY42" s="27"/>
      <c r="NLZ42" s="27"/>
      <c r="NMA42" s="27"/>
      <c r="NMB42" s="27"/>
      <c r="NMC42" s="27"/>
      <c r="NMD42" s="27"/>
      <c r="NME42" s="27"/>
      <c r="NMF42" s="27"/>
      <c r="NMG42" s="27"/>
      <c r="NMH42" s="27"/>
      <c r="NMI42" s="27"/>
      <c r="NMJ42" s="27"/>
      <c r="NMK42" s="27"/>
      <c r="NML42" s="27"/>
      <c r="NMM42" s="27"/>
      <c r="NMN42" s="27"/>
      <c r="NMO42" s="27"/>
      <c r="NMP42" s="27"/>
      <c r="NMQ42" s="27"/>
      <c r="NMR42" s="27"/>
      <c r="NMS42" s="27"/>
      <c r="NMT42" s="27"/>
      <c r="NMU42" s="27"/>
      <c r="NMV42" s="27"/>
      <c r="NMW42" s="27"/>
      <c r="NMX42" s="27"/>
      <c r="NMY42" s="27"/>
      <c r="NMZ42" s="27"/>
      <c r="NNA42" s="27"/>
      <c r="NNB42" s="27"/>
      <c r="NNC42" s="27"/>
      <c r="NND42" s="27"/>
      <c r="NNE42" s="27"/>
      <c r="NNF42" s="27"/>
      <c r="NNG42" s="27"/>
      <c r="NNH42" s="27"/>
      <c r="NNI42" s="27"/>
      <c r="NNJ42" s="27"/>
      <c r="NNK42" s="27"/>
      <c r="NNL42" s="27"/>
      <c r="NNM42" s="27"/>
      <c r="NNN42" s="27"/>
      <c r="NNO42" s="27"/>
      <c r="NNP42" s="27"/>
      <c r="NNQ42" s="27"/>
      <c r="NNR42" s="27"/>
      <c r="NNS42" s="27"/>
      <c r="NNT42" s="27"/>
      <c r="NNU42" s="27"/>
      <c r="NNV42" s="27"/>
      <c r="NNW42" s="27"/>
      <c r="NNX42" s="27"/>
      <c r="NNY42" s="27"/>
      <c r="NNZ42" s="27"/>
      <c r="NOA42" s="27"/>
      <c r="NOB42" s="27"/>
      <c r="NOC42" s="27"/>
      <c r="NOD42" s="27"/>
      <c r="NOE42" s="27"/>
      <c r="NOF42" s="27"/>
      <c r="NOG42" s="27"/>
      <c r="NOH42" s="27"/>
      <c r="NOI42" s="27"/>
      <c r="NOJ42" s="27"/>
      <c r="NOK42" s="27"/>
      <c r="NOL42" s="27"/>
      <c r="NOM42" s="27"/>
      <c r="NON42" s="27"/>
      <c r="NOO42" s="27"/>
      <c r="NOP42" s="27"/>
      <c r="NOQ42" s="27"/>
      <c r="NOR42" s="27"/>
      <c r="NOS42" s="27"/>
      <c r="NOT42" s="27"/>
      <c r="NOU42" s="27"/>
      <c r="NOV42" s="27"/>
      <c r="NOW42" s="27"/>
      <c r="NOX42" s="27"/>
      <c r="NOY42" s="27"/>
      <c r="NOZ42" s="27"/>
      <c r="NPA42" s="27"/>
      <c r="NPB42" s="27"/>
      <c r="NPC42" s="27"/>
      <c r="NPD42" s="27"/>
      <c r="NPE42" s="27"/>
      <c r="NPF42" s="27"/>
      <c r="NPG42" s="27"/>
      <c r="NPH42" s="27"/>
      <c r="NPI42" s="27"/>
      <c r="NPJ42" s="27"/>
      <c r="NPK42" s="27"/>
      <c r="NPL42" s="27"/>
      <c r="NPM42" s="27"/>
      <c r="NPN42" s="27"/>
      <c r="NPO42" s="27"/>
      <c r="NPP42" s="27"/>
      <c r="NPQ42" s="27"/>
      <c r="NPR42" s="27"/>
      <c r="NPS42" s="27"/>
      <c r="NPT42" s="27"/>
      <c r="NPU42" s="27"/>
      <c r="NPV42" s="27"/>
      <c r="NPW42" s="27"/>
      <c r="NPX42" s="27"/>
      <c r="NPY42" s="27"/>
      <c r="NPZ42" s="27"/>
      <c r="NQA42" s="27"/>
      <c r="NQB42" s="27"/>
      <c r="NQC42" s="27"/>
      <c r="NQD42" s="27"/>
      <c r="NQE42" s="27"/>
      <c r="NQF42" s="27"/>
      <c r="NQG42" s="27"/>
      <c r="NQH42" s="27"/>
      <c r="NQI42" s="27"/>
      <c r="NQJ42" s="27"/>
      <c r="NQK42" s="27"/>
      <c r="NQL42" s="27"/>
      <c r="NQM42" s="27"/>
      <c r="NQN42" s="27"/>
      <c r="NQO42" s="27"/>
      <c r="NQP42" s="27"/>
      <c r="NQQ42" s="27"/>
      <c r="NQR42" s="27"/>
      <c r="NQS42" s="27"/>
      <c r="NQT42" s="27"/>
      <c r="NQU42" s="27"/>
      <c r="NQV42" s="27"/>
      <c r="NQW42" s="27"/>
      <c r="NQX42" s="27"/>
      <c r="NQY42" s="27"/>
      <c r="NQZ42" s="27"/>
      <c r="NRA42" s="27"/>
      <c r="NRB42" s="27"/>
      <c r="NRC42" s="27"/>
      <c r="NRD42" s="27"/>
      <c r="NRE42" s="27"/>
      <c r="NRF42" s="27"/>
      <c r="NRG42" s="27"/>
      <c r="NRH42" s="27"/>
      <c r="NRI42" s="27"/>
      <c r="NRJ42" s="27"/>
      <c r="NRK42" s="27"/>
      <c r="NRL42" s="27"/>
      <c r="NRM42" s="27"/>
      <c r="NRN42" s="27"/>
      <c r="NRO42" s="27"/>
      <c r="NRP42" s="27"/>
      <c r="NRQ42" s="27"/>
      <c r="NRR42" s="27"/>
      <c r="NRS42" s="27"/>
      <c r="NRT42" s="27"/>
      <c r="NRU42" s="27"/>
      <c r="NRV42" s="27"/>
      <c r="NRW42" s="27"/>
      <c r="NRX42" s="27"/>
      <c r="NRY42" s="27"/>
      <c r="NRZ42" s="27"/>
      <c r="NSA42" s="27"/>
      <c r="NSB42" s="27"/>
      <c r="NSC42" s="27"/>
      <c r="NSD42" s="27"/>
      <c r="NSE42" s="27"/>
      <c r="NSF42" s="27"/>
      <c r="NSG42" s="27"/>
      <c r="NSH42" s="27"/>
      <c r="NSI42" s="27"/>
      <c r="NSJ42" s="27"/>
      <c r="NSK42" s="27"/>
      <c r="NSL42" s="27"/>
      <c r="NSM42" s="27"/>
      <c r="NSN42" s="27"/>
      <c r="NSO42" s="27"/>
      <c r="NSP42" s="27"/>
      <c r="NSQ42" s="27"/>
      <c r="NSR42" s="27"/>
      <c r="NSS42" s="27"/>
      <c r="NST42" s="27"/>
      <c r="NSU42" s="27"/>
      <c r="NSV42" s="27"/>
      <c r="NSW42" s="27"/>
      <c r="NSX42" s="27"/>
      <c r="NSY42" s="27"/>
      <c r="NSZ42" s="27"/>
      <c r="NTA42" s="27"/>
      <c r="NTB42" s="27"/>
      <c r="NTC42" s="27"/>
      <c r="NTD42" s="27"/>
      <c r="NTE42" s="27"/>
      <c r="NTF42" s="27"/>
      <c r="NTG42" s="27"/>
      <c r="NTH42" s="27"/>
      <c r="NTI42" s="27"/>
      <c r="NTJ42" s="27"/>
      <c r="NTK42" s="27"/>
      <c r="NTL42" s="27"/>
      <c r="NTM42" s="27"/>
      <c r="NTN42" s="27"/>
      <c r="NTO42" s="27"/>
      <c r="NTP42" s="27"/>
      <c r="NTQ42" s="27"/>
      <c r="NTR42" s="27"/>
      <c r="NTS42" s="27"/>
      <c r="NTT42" s="27"/>
      <c r="NTU42" s="27"/>
      <c r="NTV42" s="27"/>
      <c r="NTW42" s="27"/>
      <c r="NTX42" s="27"/>
      <c r="NTY42" s="27"/>
      <c r="NTZ42" s="27"/>
      <c r="NUA42" s="27"/>
      <c r="NUB42" s="27"/>
      <c r="NUC42" s="27"/>
      <c r="NUD42" s="27"/>
      <c r="NUE42" s="27"/>
      <c r="NUF42" s="27"/>
      <c r="NUG42" s="27"/>
      <c r="NUH42" s="27"/>
      <c r="NUI42" s="27"/>
      <c r="NUJ42" s="27"/>
      <c r="NUK42" s="27"/>
      <c r="NUL42" s="27"/>
      <c r="NUM42" s="27"/>
      <c r="NUN42" s="27"/>
      <c r="NUO42" s="27"/>
      <c r="NUP42" s="27"/>
      <c r="NUQ42" s="27"/>
      <c r="NUR42" s="27"/>
      <c r="NUS42" s="27"/>
      <c r="NUT42" s="27"/>
      <c r="NUU42" s="27"/>
      <c r="NUV42" s="27"/>
      <c r="NUW42" s="27"/>
      <c r="NUX42" s="27"/>
      <c r="NUY42" s="27"/>
      <c r="NUZ42" s="27"/>
      <c r="NVA42" s="27"/>
      <c r="NVB42" s="27"/>
      <c r="NVC42" s="27"/>
      <c r="NVD42" s="27"/>
      <c r="NVE42" s="27"/>
      <c r="NVF42" s="27"/>
      <c r="NVG42" s="27"/>
      <c r="NVH42" s="27"/>
      <c r="NVI42" s="27"/>
      <c r="NVJ42" s="27"/>
      <c r="NVK42" s="27"/>
      <c r="NVL42" s="27"/>
      <c r="NVM42" s="27"/>
      <c r="NVN42" s="27"/>
      <c r="NVO42" s="27"/>
      <c r="NVP42" s="27"/>
      <c r="NVQ42" s="27"/>
      <c r="NVR42" s="27"/>
      <c r="NVS42" s="27"/>
      <c r="NVT42" s="27"/>
      <c r="NVU42" s="27"/>
      <c r="NVV42" s="27"/>
      <c r="NVW42" s="27"/>
      <c r="NVX42" s="27"/>
      <c r="NVY42" s="27"/>
      <c r="NVZ42" s="27"/>
      <c r="NWA42" s="27"/>
      <c r="NWB42" s="27"/>
      <c r="NWC42" s="27"/>
      <c r="NWD42" s="27"/>
      <c r="NWE42" s="27"/>
      <c r="NWF42" s="27"/>
      <c r="NWG42" s="27"/>
      <c r="NWH42" s="27"/>
      <c r="NWI42" s="27"/>
      <c r="NWJ42" s="27"/>
      <c r="NWK42" s="27"/>
      <c r="NWL42" s="27"/>
      <c r="NWM42" s="27"/>
      <c r="NWN42" s="27"/>
      <c r="NWO42" s="27"/>
      <c r="NWP42" s="27"/>
      <c r="NWQ42" s="27"/>
      <c r="NWR42" s="27"/>
      <c r="NWS42" s="27"/>
      <c r="NWT42" s="27"/>
      <c r="NWU42" s="27"/>
      <c r="NWV42" s="27"/>
      <c r="NWW42" s="27"/>
      <c r="NWX42" s="27"/>
      <c r="NWY42" s="27"/>
      <c r="NWZ42" s="27"/>
      <c r="NXA42" s="27"/>
      <c r="NXB42" s="27"/>
      <c r="NXC42" s="27"/>
      <c r="NXD42" s="27"/>
      <c r="NXE42" s="27"/>
      <c r="NXF42" s="27"/>
      <c r="NXG42" s="27"/>
      <c r="NXH42" s="27"/>
      <c r="NXI42" s="27"/>
      <c r="NXJ42" s="27"/>
      <c r="NXK42" s="27"/>
      <c r="NXL42" s="27"/>
      <c r="NXM42" s="27"/>
      <c r="NXN42" s="27"/>
      <c r="NXO42" s="27"/>
      <c r="NXP42" s="27"/>
      <c r="NXQ42" s="27"/>
      <c r="NXR42" s="27"/>
      <c r="NXS42" s="27"/>
      <c r="NXT42" s="27"/>
      <c r="NXU42" s="27"/>
      <c r="NXV42" s="27"/>
      <c r="NXW42" s="27"/>
      <c r="NXX42" s="27"/>
      <c r="NXY42" s="27"/>
      <c r="NXZ42" s="27"/>
      <c r="NYA42" s="27"/>
      <c r="NYB42" s="27"/>
      <c r="NYC42" s="27"/>
      <c r="NYD42" s="27"/>
      <c r="NYE42" s="27"/>
      <c r="NYF42" s="27"/>
      <c r="NYG42" s="27"/>
      <c r="NYH42" s="27"/>
      <c r="NYI42" s="27"/>
      <c r="NYJ42" s="27"/>
      <c r="NYK42" s="27"/>
      <c r="NYL42" s="27"/>
      <c r="NYM42" s="27"/>
      <c r="NYN42" s="27"/>
      <c r="NYO42" s="27"/>
      <c r="NYP42" s="27"/>
      <c r="NYQ42" s="27"/>
      <c r="NYR42" s="27"/>
      <c r="NYS42" s="27"/>
      <c r="NYT42" s="27"/>
      <c r="NYU42" s="27"/>
      <c r="NYV42" s="27"/>
      <c r="NYW42" s="27"/>
      <c r="NYX42" s="27"/>
      <c r="NYY42" s="27"/>
      <c r="NYZ42" s="27"/>
      <c r="NZA42" s="27"/>
      <c r="NZB42" s="27"/>
      <c r="NZC42" s="27"/>
      <c r="NZD42" s="27"/>
      <c r="NZE42" s="27"/>
      <c r="NZF42" s="27"/>
      <c r="NZG42" s="27"/>
      <c r="NZH42" s="27"/>
      <c r="NZI42" s="27"/>
      <c r="NZJ42" s="27"/>
      <c r="NZK42" s="27"/>
      <c r="NZL42" s="27"/>
      <c r="NZM42" s="27"/>
      <c r="NZN42" s="27"/>
      <c r="NZO42" s="27"/>
      <c r="NZP42" s="27"/>
      <c r="NZQ42" s="27"/>
      <c r="NZR42" s="27"/>
      <c r="NZS42" s="27"/>
      <c r="NZT42" s="27"/>
      <c r="NZU42" s="27"/>
      <c r="NZV42" s="27"/>
      <c r="NZW42" s="27"/>
      <c r="NZX42" s="27"/>
      <c r="NZY42" s="27"/>
      <c r="NZZ42" s="27"/>
      <c r="OAA42" s="27"/>
      <c r="OAB42" s="27"/>
      <c r="OAC42" s="27"/>
      <c r="OAD42" s="27"/>
      <c r="OAE42" s="27"/>
      <c r="OAF42" s="27"/>
      <c r="OAG42" s="27"/>
      <c r="OAH42" s="27"/>
      <c r="OAI42" s="27"/>
      <c r="OAJ42" s="27"/>
      <c r="OAK42" s="27"/>
      <c r="OAL42" s="27"/>
      <c r="OAM42" s="27"/>
      <c r="OAN42" s="27"/>
      <c r="OAO42" s="27"/>
      <c r="OAP42" s="27"/>
      <c r="OAQ42" s="27"/>
      <c r="OAR42" s="27"/>
      <c r="OAS42" s="27"/>
      <c r="OAT42" s="27"/>
      <c r="OAU42" s="27"/>
      <c r="OAV42" s="27"/>
      <c r="OAW42" s="27"/>
      <c r="OAX42" s="27"/>
      <c r="OAY42" s="27"/>
      <c r="OAZ42" s="27"/>
      <c r="OBA42" s="27"/>
      <c r="OBB42" s="27"/>
      <c r="OBC42" s="27"/>
      <c r="OBD42" s="27"/>
      <c r="OBE42" s="27"/>
      <c r="OBF42" s="27"/>
      <c r="OBG42" s="27"/>
      <c r="OBH42" s="27"/>
      <c r="OBI42" s="27"/>
      <c r="OBJ42" s="27"/>
      <c r="OBK42" s="27"/>
      <c r="OBL42" s="27"/>
      <c r="OBM42" s="27"/>
      <c r="OBN42" s="27"/>
      <c r="OBO42" s="27"/>
      <c r="OBP42" s="27"/>
      <c r="OBQ42" s="27"/>
      <c r="OBR42" s="27"/>
      <c r="OBS42" s="27"/>
      <c r="OBT42" s="27"/>
      <c r="OBU42" s="27"/>
      <c r="OBV42" s="27"/>
      <c r="OBW42" s="27"/>
      <c r="OBX42" s="27"/>
      <c r="OBY42" s="27"/>
      <c r="OBZ42" s="27"/>
      <c r="OCA42" s="27"/>
      <c r="OCB42" s="27"/>
      <c r="OCC42" s="27"/>
      <c r="OCD42" s="27"/>
      <c r="OCE42" s="27"/>
      <c r="OCF42" s="27"/>
      <c r="OCG42" s="27"/>
      <c r="OCH42" s="27"/>
      <c r="OCI42" s="27"/>
      <c r="OCJ42" s="27"/>
      <c r="OCK42" s="27"/>
      <c r="OCL42" s="27"/>
      <c r="OCM42" s="27"/>
      <c r="OCN42" s="27"/>
      <c r="OCO42" s="27"/>
      <c r="OCP42" s="27"/>
      <c r="OCQ42" s="27"/>
      <c r="OCR42" s="27"/>
      <c r="OCS42" s="27"/>
      <c r="OCT42" s="27"/>
      <c r="OCU42" s="27"/>
      <c r="OCV42" s="27"/>
      <c r="OCW42" s="27"/>
      <c r="OCX42" s="27"/>
      <c r="OCY42" s="27"/>
      <c r="OCZ42" s="27"/>
      <c r="ODA42" s="27"/>
      <c r="ODB42" s="27"/>
      <c r="ODC42" s="27"/>
      <c r="ODD42" s="27"/>
      <c r="ODE42" s="27"/>
      <c r="ODF42" s="27"/>
      <c r="ODG42" s="27"/>
      <c r="ODH42" s="27"/>
      <c r="ODI42" s="27"/>
      <c r="ODJ42" s="27"/>
      <c r="ODK42" s="27"/>
      <c r="ODL42" s="27"/>
      <c r="ODM42" s="27"/>
      <c r="ODN42" s="27"/>
      <c r="ODO42" s="27"/>
      <c r="ODP42" s="27"/>
      <c r="ODQ42" s="27"/>
      <c r="ODR42" s="27"/>
      <c r="ODS42" s="27"/>
      <c r="ODT42" s="27"/>
      <c r="ODU42" s="27"/>
      <c r="ODV42" s="27"/>
      <c r="ODW42" s="27"/>
      <c r="ODX42" s="27"/>
      <c r="ODY42" s="27"/>
      <c r="ODZ42" s="27"/>
      <c r="OEA42" s="27"/>
      <c r="OEB42" s="27"/>
      <c r="OEC42" s="27"/>
      <c r="OED42" s="27"/>
      <c r="OEE42" s="27"/>
      <c r="OEF42" s="27"/>
      <c r="OEG42" s="27"/>
      <c r="OEH42" s="27"/>
      <c r="OEI42" s="27"/>
      <c r="OEJ42" s="27"/>
      <c r="OEK42" s="27"/>
      <c r="OEL42" s="27"/>
      <c r="OEM42" s="27"/>
      <c r="OEN42" s="27"/>
      <c r="OEO42" s="27"/>
      <c r="OEP42" s="27"/>
      <c r="OEQ42" s="27"/>
      <c r="OER42" s="27"/>
      <c r="OES42" s="27"/>
      <c r="OET42" s="27"/>
      <c r="OEU42" s="27"/>
      <c r="OEV42" s="27"/>
      <c r="OEW42" s="27"/>
      <c r="OEX42" s="27"/>
      <c r="OEY42" s="27"/>
      <c r="OEZ42" s="27"/>
      <c r="OFA42" s="27"/>
      <c r="OFB42" s="27"/>
      <c r="OFC42" s="27"/>
      <c r="OFD42" s="27"/>
      <c r="OFE42" s="27"/>
      <c r="OFF42" s="27"/>
      <c r="OFG42" s="27"/>
      <c r="OFH42" s="27"/>
      <c r="OFI42" s="27"/>
      <c r="OFJ42" s="27"/>
      <c r="OFK42" s="27"/>
      <c r="OFL42" s="27"/>
      <c r="OFM42" s="27"/>
      <c r="OFN42" s="27"/>
      <c r="OFO42" s="27"/>
      <c r="OFP42" s="27"/>
      <c r="OFQ42" s="27"/>
      <c r="OFR42" s="27"/>
      <c r="OFS42" s="27"/>
      <c r="OFT42" s="27"/>
      <c r="OFU42" s="27"/>
      <c r="OFV42" s="27"/>
      <c r="OFW42" s="27"/>
      <c r="OFX42" s="27"/>
      <c r="OFY42" s="27"/>
      <c r="OFZ42" s="27"/>
      <c r="OGA42" s="27"/>
      <c r="OGB42" s="27"/>
      <c r="OGC42" s="27"/>
      <c r="OGD42" s="27"/>
      <c r="OGE42" s="27"/>
      <c r="OGF42" s="27"/>
      <c r="OGG42" s="27"/>
      <c r="OGH42" s="27"/>
      <c r="OGI42" s="27"/>
      <c r="OGJ42" s="27"/>
      <c r="OGK42" s="27"/>
      <c r="OGL42" s="27"/>
      <c r="OGM42" s="27"/>
      <c r="OGN42" s="27"/>
      <c r="OGO42" s="27"/>
      <c r="OGP42" s="27"/>
      <c r="OGQ42" s="27"/>
      <c r="OGR42" s="27"/>
      <c r="OGS42" s="27"/>
      <c r="OGT42" s="27"/>
      <c r="OGU42" s="27"/>
      <c r="OGV42" s="27"/>
      <c r="OGW42" s="27"/>
      <c r="OGX42" s="27"/>
      <c r="OGY42" s="27"/>
      <c r="OGZ42" s="27"/>
      <c r="OHA42" s="27"/>
      <c r="OHB42" s="27"/>
      <c r="OHC42" s="27"/>
      <c r="OHD42" s="27"/>
      <c r="OHE42" s="27"/>
      <c r="OHF42" s="27"/>
      <c r="OHG42" s="27"/>
      <c r="OHH42" s="27"/>
      <c r="OHI42" s="27"/>
      <c r="OHJ42" s="27"/>
      <c r="OHK42" s="27"/>
      <c r="OHL42" s="27"/>
      <c r="OHM42" s="27"/>
      <c r="OHN42" s="27"/>
      <c r="OHO42" s="27"/>
      <c r="OHP42" s="27"/>
      <c r="OHQ42" s="27"/>
      <c r="OHR42" s="27"/>
      <c r="OHS42" s="27"/>
      <c r="OHT42" s="27"/>
      <c r="OHU42" s="27"/>
      <c r="OHV42" s="27"/>
      <c r="OHW42" s="27"/>
      <c r="OHX42" s="27"/>
      <c r="OHY42" s="27"/>
      <c r="OHZ42" s="27"/>
      <c r="OIA42" s="27"/>
      <c r="OIB42" s="27"/>
      <c r="OIC42" s="27"/>
      <c r="OID42" s="27"/>
      <c r="OIE42" s="27"/>
      <c r="OIF42" s="27"/>
      <c r="OIG42" s="27"/>
      <c r="OIH42" s="27"/>
      <c r="OII42" s="27"/>
      <c r="OIJ42" s="27"/>
      <c r="OIK42" s="27"/>
      <c r="OIL42" s="27"/>
      <c r="OIM42" s="27"/>
      <c r="OIN42" s="27"/>
      <c r="OIO42" s="27"/>
      <c r="OIP42" s="27"/>
      <c r="OIQ42" s="27"/>
      <c r="OIR42" s="27"/>
      <c r="OIS42" s="27"/>
      <c r="OIT42" s="27"/>
      <c r="OIU42" s="27"/>
      <c r="OIV42" s="27"/>
      <c r="OIW42" s="27"/>
      <c r="OIX42" s="27"/>
      <c r="OIY42" s="27"/>
      <c r="OIZ42" s="27"/>
      <c r="OJA42" s="27"/>
      <c r="OJB42" s="27"/>
      <c r="OJC42" s="27"/>
      <c r="OJD42" s="27"/>
      <c r="OJE42" s="27"/>
      <c r="OJF42" s="27"/>
      <c r="OJG42" s="27"/>
      <c r="OJH42" s="27"/>
      <c r="OJI42" s="27"/>
      <c r="OJJ42" s="27"/>
      <c r="OJK42" s="27"/>
      <c r="OJL42" s="27"/>
      <c r="OJM42" s="27"/>
      <c r="OJN42" s="27"/>
      <c r="OJO42" s="27"/>
      <c r="OJP42" s="27"/>
      <c r="OJQ42" s="27"/>
      <c r="OJR42" s="27"/>
      <c r="OJS42" s="27"/>
      <c r="OJT42" s="27"/>
      <c r="OJU42" s="27"/>
      <c r="OJV42" s="27"/>
      <c r="OJW42" s="27"/>
      <c r="OJX42" s="27"/>
      <c r="OJY42" s="27"/>
      <c r="OJZ42" s="27"/>
      <c r="OKA42" s="27"/>
      <c r="OKB42" s="27"/>
      <c r="OKC42" s="27"/>
      <c r="OKD42" s="27"/>
      <c r="OKE42" s="27"/>
      <c r="OKF42" s="27"/>
      <c r="OKG42" s="27"/>
      <c r="OKH42" s="27"/>
      <c r="OKI42" s="27"/>
      <c r="OKJ42" s="27"/>
      <c r="OKK42" s="27"/>
      <c r="OKL42" s="27"/>
      <c r="OKM42" s="27"/>
      <c r="OKN42" s="27"/>
      <c r="OKO42" s="27"/>
      <c r="OKP42" s="27"/>
      <c r="OKQ42" s="27"/>
      <c r="OKR42" s="27"/>
      <c r="OKS42" s="27"/>
      <c r="OKT42" s="27"/>
      <c r="OKU42" s="27"/>
      <c r="OKV42" s="27"/>
      <c r="OKW42" s="27"/>
      <c r="OKX42" s="27"/>
      <c r="OKY42" s="27"/>
      <c r="OKZ42" s="27"/>
      <c r="OLA42" s="27"/>
      <c r="OLB42" s="27"/>
      <c r="OLC42" s="27"/>
      <c r="OLD42" s="27"/>
      <c r="OLE42" s="27"/>
      <c r="OLF42" s="27"/>
      <c r="OLG42" s="27"/>
      <c r="OLH42" s="27"/>
      <c r="OLI42" s="27"/>
      <c r="OLJ42" s="27"/>
      <c r="OLK42" s="27"/>
      <c r="OLL42" s="27"/>
      <c r="OLM42" s="27"/>
      <c r="OLN42" s="27"/>
      <c r="OLO42" s="27"/>
      <c r="OLP42" s="27"/>
      <c r="OLQ42" s="27"/>
      <c r="OLR42" s="27"/>
      <c r="OLS42" s="27"/>
      <c r="OLT42" s="27"/>
      <c r="OLU42" s="27"/>
      <c r="OLV42" s="27"/>
      <c r="OLW42" s="27"/>
      <c r="OLX42" s="27"/>
      <c r="OLY42" s="27"/>
      <c r="OLZ42" s="27"/>
      <c r="OMA42" s="27"/>
      <c r="OMB42" s="27"/>
      <c r="OMC42" s="27"/>
      <c r="OMD42" s="27"/>
      <c r="OME42" s="27"/>
      <c r="OMF42" s="27"/>
      <c r="OMG42" s="27"/>
      <c r="OMH42" s="27"/>
      <c r="OMI42" s="27"/>
      <c r="OMJ42" s="27"/>
      <c r="OMK42" s="27"/>
      <c r="OML42" s="27"/>
      <c r="OMM42" s="27"/>
      <c r="OMN42" s="27"/>
      <c r="OMO42" s="27"/>
      <c r="OMP42" s="27"/>
      <c r="OMQ42" s="27"/>
      <c r="OMR42" s="27"/>
      <c r="OMS42" s="27"/>
      <c r="OMT42" s="27"/>
      <c r="OMU42" s="27"/>
      <c r="OMV42" s="27"/>
      <c r="OMW42" s="27"/>
      <c r="OMX42" s="27"/>
      <c r="OMY42" s="27"/>
      <c r="OMZ42" s="27"/>
      <c r="ONA42" s="27"/>
      <c r="ONB42" s="27"/>
      <c r="ONC42" s="27"/>
      <c r="OND42" s="27"/>
      <c r="ONE42" s="27"/>
      <c r="ONF42" s="27"/>
      <c r="ONG42" s="27"/>
      <c r="ONH42" s="27"/>
      <c r="ONI42" s="27"/>
      <c r="ONJ42" s="27"/>
      <c r="ONK42" s="27"/>
      <c r="ONL42" s="27"/>
      <c r="ONM42" s="27"/>
      <c r="ONN42" s="27"/>
      <c r="ONO42" s="27"/>
      <c r="ONP42" s="27"/>
      <c r="ONQ42" s="27"/>
      <c r="ONR42" s="27"/>
      <c r="ONS42" s="27"/>
      <c r="ONT42" s="27"/>
      <c r="ONU42" s="27"/>
      <c r="ONV42" s="27"/>
      <c r="ONW42" s="27"/>
      <c r="ONX42" s="27"/>
      <c r="ONY42" s="27"/>
      <c r="ONZ42" s="27"/>
      <c r="OOA42" s="27"/>
      <c r="OOB42" s="27"/>
      <c r="OOC42" s="27"/>
      <c r="OOD42" s="27"/>
      <c r="OOE42" s="27"/>
      <c r="OOF42" s="27"/>
      <c r="OOG42" s="27"/>
      <c r="OOH42" s="27"/>
      <c r="OOI42" s="27"/>
      <c r="OOJ42" s="27"/>
      <c r="OOK42" s="27"/>
      <c r="OOL42" s="27"/>
      <c r="OOM42" s="27"/>
      <c r="OON42" s="27"/>
      <c r="OOO42" s="27"/>
      <c r="OOP42" s="27"/>
      <c r="OOQ42" s="27"/>
      <c r="OOR42" s="27"/>
      <c r="OOS42" s="27"/>
      <c r="OOT42" s="27"/>
      <c r="OOU42" s="27"/>
      <c r="OOV42" s="27"/>
      <c r="OOW42" s="27"/>
      <c r="OOX42" s="27"/>
      <c r="OOY42" s="27"/>
      <c r="OOZ42" s="27"/>
      <c r="OPA42" s="27"/>
      <c r="OPB42" s="27"/>
      <c r="OPC42" s="27"/>
      <c r="OPD42" s="27"/>
      <c r="OPE42" s="27"/>
      <c r="OPF42" s="27"/>
      <c r="OPG42" s="27"/>
      <c r="OPH42" s="27"/>
      <c r="OPI42" s="27"/>
      <c r="OPJ42" s="27"/>
      <c r="OPK42" s="27"/>
      <c r="OPL42" s="27"/>
      <c r="OPM42" s="27"/>
      <c r="OPN42" s="27"/>
      <c r="OPO42" s="27"/>
      <c r="OPP42" s="27"/>
      <c r="OPQ42" s="27"/>
      <c r="OPR42" s="27"/>
      <c r="OPS42" s="27"/>
      <c r="OPT42" s="27"/>
      <c r="OPU42" s="27"/>
      <c r="OPV42" s="27"/>
      <c r="OPW42" s="27"/>
      <c r="OPX42" s="27"/>
      <c r="OPY42" s="27"/>
      <c r="OPZ42" s="27"/>
      <c r="OQA42" s="27"/>
      <c r="OQB42" s="27"/>
      <c r="OQC42" s="27"/>
      <c r="OQD42" s="27"/>
      <c r="OQE42" s="27"/>
      <c r="OQF42" s="27"/>
      <c r="OQG42" s="27"/>
      <c r="OQH42" s="27"/>
      <c r="OQI42" s="27"/>
      <c r="OQJ42" s="27"/>
      <c r="OQK42" s="27"/>
      <c r="OQL42" s="27"/>
      <c r="OQM42" s="27"/>
      <c r="OQN42" s="27"/>
      <c r="OQO42" s="27"/>
      <c r="OQP42" s="27"/>
      <c r="OQQ42" s="27"/>
      <c r="OQR42" s="27"/>
      <c r="OQS42" s="27"/>
      <c r="OQT42" s="27"/>
      <c r="OQU42" s="27"/>
      <c r="OQV42" s="27"/>
      <c r="OQW42" s="27"/>
      <c r="OQX42" s="27"/>
      <c r="OQY42" s="27"/>
      <c r="OQZ42" s="27"/>
      <c r="ORA42" s="27"/>
      <c r="ORB42" s="27"/>
      <c r="ORC42" s="27"/>
      <c r="ORD42" s="27"/>
      <c r="ORE42" s="27"/>
      <c r="ORF42" s="27"/>
      <c r="ORG42" s="27"/>
      <c r="ORH42" s="27"/>
      <c r="ORI42" s="27"/>
      <c r="ORJ42" s="27"/>
      <c r="ORK42" s="27"/>
      <c r="ORL42" s="27"/>
      <c r="ORM42" s="27"/>
      <c r="ORN42" s="27"/>
      <c r="ORO42" s="27"/>
      <c r="ORP42" s="27"/>
      <c r="ORQ42" s="27"/>
      <c r="ORR42" s="27"/>
      <c r="ORS42" s="27"/>
      <c r="ORT42" s="27"/>
      <c r="ORU42" s="27"/>
      <c r="ORV42" s="27"/>
      <c r="ORW42" s="27"/>
      <c r="ORX42" s="27"/>
      <c r="ORY42" s="27"/>
      <c r="ORZ42" s="27"/>
      <c r="OSA42" s="27"/>
      <c r="OSB42" s="27"/>
      <c r="OSC42" s="27"/>
      <c r="OSD42" s="27"/>
      <c r="OSE42" s="27"/>
      <c r="OSF42" s="27"/>
      <c r="OSG42" s="27"/>
      <c r="OSH42" s="27"/>
      <c r="OSI42" s="27"/>
      <c r="OSJ42" s="27"/>
      <c r="OSK42" s="27"/>
      <c r="OSL42" s="27"/>
      <c r="OSM42" s="27"/>
      <c r="OSN42" s="27"/>
      <c r="OSO42" s="27"/>
      <c r="OSP42" s="27"/>
      <c r="OSQ42" s="27"/>
      <c r="OSR42" s="27"/>
      <c r="OSS42" s="27"/>
      <c r="OST42" s="27"/>
      <c r="OSU42" s="27"/>
      <c r="OSV42" s="27"/>
      <c r="OSW42" s="27"/>
      <c r="OSX42" s="27"/>
      <c r="OSY42" s="27"/>
      <c r="OSZ42" s="27"/>
      <c r="OTA42" s="27"/>
      <c r="OTB42" s="27"/>
      <c r="OTC42" s="27"/>
      <c r="OTD42" s="27"/>
      <c r="OTE42" s="27"/>
      <c r="OTF42" s="27"/>
      <c r="OTG42" s="27"/>
      <c r="OTH42" s="27"/>
      <c r="OTI42" s="27"/>
      <c r="OTJ42" s="27"/>
      <c r="OTK42" s="27"/>
      <c r="OTL42" s="27"/>
      <c r="OTM42" s="27"/>
      <c r="OTN42" s="27"/>
      <c r="OTO42" s="27"/>
      <c r="OTP42" s="27"/>
      <c r="OTQ42" s="27"/>
      <c r="OTR42" s="27"/>
      <c r="OTS42" s="27"/>
      <c r="OTT42" s="27"/>
      <c r="OTU42" s="27"/>
      <c r="OTV42" s="27"/>
      <c r="OTW42" s="27"/>
      <c r="OTX42" s="27"/>
      <c r="OTY42" s="27"/>
      <c r="OTZ42" s="27"/>
      <c r="OUA42" s="27"/>
      <c r="OUB42" s="27"/>
      <c r="OUC42" s="27"/>
      <c r="OUD42" s="27"/>
      <c r="OUE42" s="27"/>
      <c r="OUF42" s="27"/>
      <c r="OUG42" s="27"/>
      <c r="OUH42" s="27"/>
      <c r="OUI42" s="27"/>
      <c r="OUJ42" s="27"/>
      <c r="OUK42" s="27"/>
      <c r="OUL42" s="27"/>
      <c r="OUM42" s="27"/>
      <c r="OUN42" s="27"/>
      <c r="OUO42" s="27"/>
      <c r="OUP42" s="27"/>
      <c r="OUQ42" s="27"/>
      <c r="OUR42" s="27"/>
      <c r="OUS42" s="27"/>
      <c r="OUT42" s="27"/>
      <c r="OUU42" s="27"/>
      <c r="OUV42" s="27"/>
      <c r="OUW42" s="27"/>
      <c r="OUX42" s="27"/>
      <c r="OUY42" s="27"/>
      <c r="OUZ42" s="27"/>
      <c r="OVA42" s="27"/>
      <c r="OVB42" s="27"/>
      <c r="OVC42" s="27"/>
      <c r="OVD42" s="27"/>
      <c r="OVE42" s="27"/>
      <c r="OVF42" s="27"/>
      <c r="OVG42" s="27"/>
      <c r="OVH42" s="27"/>
      <c r="OVI42" s="27"/>
      <c r="OVJ42" s="27"/>
      <c r="OVK42" s="27"/>
      <c r="OVL42" s="27"/>
      <c r="OVM42" s="27"/>
      <c r="OVN42" s="27"/>
      <c r="OVO42" s="27"/>
      <c r="OVP42" s="27"/>
      <c r="OVQ42" s="27"/>
      <c r="OVR42" s="27"/>
      <c r="OVS42" s="27"/>
      <c r="OVT42" s="27"/>
      <c r="OVU42" s="27"/>
      <c r="OVV42" s="27"/>
      <c r="OVW42" s="27"/>
      <c r="OVX42" s="27"/>
      <c r="OVY42" s="27"/>
      <c r="OVZ42" s="27"/>
      <c r="OWA42" s="27"/>
      <c r="OWB42" s="27"/>
      <c r="OWC42" s="27"/>
      <c r="OWD42" s="27"/>
      <c r="OWE42" s="27"/>
      <c r="OWF42" s="27"/>
      <c r="OWG42" s="27"/>
      <c r="OWH42" s="27"/>
      <c r="OWI42" s="27"/>
      <c r="OWJ42" s="27"/>
      <c r="OWK42" s="27"/>
      <c r="OWL42" s="27"/>
      <c r="OWM42" s="27"/>
      <c r="OWN42" s="27"/>
      <c r="OWO42" s="27"/>
      <c r="OWP42" s="27"/>
      <c r="OWQ42" s="27"/>
      <c r="OWR42" s="27"/>
      <c r="OWS42" s="27"/>
      <c r="OWT42" s="27"/>
      <c r="OWU42" s="27"/>
      <c r="OWV42" s="27"/>
      <c r="OWW42" s="27"/>
      <c r="OWX42" s="27"/>
      <c r="OWY42" s="27"/>
      <c r="OWZ42" s="27"/>
      <c r="OXA42" s="27"/>
      <c r="OXB42" s="27"/>
      <c r="OXC42" s="27"/>
      <c r="OXD42" s="27"/>
      <c r="OXE42" s="27"/>
      <c r="OXF42" s="27"/>
      <c r="OXG42" s="27"/>
      <c r="OXH42" s="27"/>
      <c r="OXI42" s="27"/>
      <c r="OXJ42" s="27"/>
      <c r="OXK42" s="27"/>
      <c r="OXL42" s="27"/>
      <c r="OXM42" s="27"/>
      <c r="OXN42" s="27"/>
      <c r="OXO42" s="27"/>
      <c r="OXP42" s="27"/>
      <c r="OXQ42" s="27"/>
      <c r="OXR42" s="27"/>
      <c r="OXS42" s="27"/>
      <c r="OXT42" s="27"/>
      <c r="OXU42" s="27"/>
      <c r="OXV42" s="27"/>
      <c r="OXW42" s="27"/>
      <c r="OXX42" s="27"/>
      <c r="OXY42" s="27"/>
      <c r="OXZ42" s="27"/>
      <c r="OYA42" s="27"/>
      <c r="OYB42" s="27"/>
      <c r="OYC42" s="27"/>
      <c r="OYD42" s="27"/>
      <c r="OYE42" s="27"/>
      <c r="OYF42" s="27"/>
      <c r="OYG42" s="27"/>
      <c r="OYH42" s="27"/>
      <c r="OYI42" s="27"/>
      <c r="OYJ42" s="27"/>
      <c r="OYK42" s="27"/>
      <c r="OYL42" s="27"/>
      <c r="OYM42" s="27"/>
      <c r="OYN42" s="27"/>
      <c r="OYO42" s="27"/>
      <c r="OYP42" s="27"/>
      <c r="OYQ42" s="27"/>
      <c r="OYR42" s="27"/>
      <c r="OYS42" s="27"/>
      <c r="OYT42" s="27"/>
      <c r="OYU42" s="27"/>
      <c r="OYV42" s="27"/>
      <c r="OYW42" s="27"/>
      <c r="OYX42" s="27"/>
      <c r="OYY42" s="27"/>
      <c r="OYZ42" s="27"/>
      <c r="OZA42" s="27"/>
      <c r="OZB42" s="27"/>
      <c r="OZC42" s="27"/>
      <c r="OZD42" s="27"/>
      <c r="OZE42" s="27"/>
      <c r="OZF42" s="27"/>
      <c r="OZG42" s="27"/>
      <c r="OZH42" s="27"/>
      <c r="OZI42" s="27"/>
      <c r="OZJ42" s="27"/>
      <c r="OZK42" s="27"/>
      <c r="OZL42" s="27"/>
      <c r="OZM42" s="27"/>
      <c r="OZN42" s="27"/>
      <c r="OZO42" s="27"/>
      <c r="OZP42" s="27"/>
      <c r="OZQ42" s="27"/>
      <c r="OZR42" s="27"/>
      <c r="OZS42" s="27"/>
      <c r="OZT42" s="27"/>
      <c r="OZU42" s="27"/>
      <c r="OZV42" s="27"/>
      <c r="OZW42" s="27"/>
      <c r="OZX42" s="27"/>
      <c r="OZY42" s="27"/>
      <c r="OZZ42" s="27"/>
      <c r="PAA42" s="27"/>
      <c r="PAB42" s="27"/>
      <c r="PAC42" s="27"/>
      <c r="PAD42" s="27"/>
      <c r="PAE42" s="27"/>
      <c r="PAF42" s="27"/>
      <c r="PAG42" s="27"/>
      <c r="PAH42" s="27"/>
      <c r="PAI42" s="27"/>
      <c r="PAJ42" s="27"/>
      <c r="PAK42" s="27"/>
      <c r="PAL42" s="27"/>
      <c r="PAM42" s="27"/>
      <c r="PAN42" s="27"/>
      <c r="PAO42" s="27"/>
      <c r="PAP42" s="27"/>
      <c r="PAQ42" s="27"/>
      <c r="PAR42" s="27"/>
      <c r="PAS42" s="27"/>
      <c r="PAT42" s="27"/>
      <c r="PAU42" s="27"/>
      <c r="PAV42" s="27"/>
      <c r="PAW42" s="27"/>
      <c r="PAX42" s="27"/>
      <c r="PAY42" s="27"/>
      <c r="PAZ42" s="27"/>
      <c r="PBA42" s="27"/>
      <c r="PBB42" s="27"/>
      <c r="PBC42" s="27"/>
      <c r="PBD42" s="27"/>
      <c r="PBE42" s="27"/>
      <c r="PBF42" s="27"/>
      <c r="PBG42" s="27"/>
      <c r="PBH42" s="27"/>
      <c r="PBI42" s="27"/>
      <c r="PBJ42" s="27"/>
      <c r="PBK42" s="27"/>
      <c r="PBL42" s="27"/>
      <c r="PBM42" s="27"/>
      <c r="PBN42" s="27"/>
      <c r="PBO42" s="27"/>
      <c r="PBP42" s="27"/>
      <c r="PBQ42" s="27"/>
      <c r="PBR42" s="27"/>
      <c r="PBS42" s="27"/>
      <c r="PBT42" s="27"/>
      <c r="PBU42" s="27"/>
      <c r="PBV42" s="27"/>
      <c r="PBW42" s="27"/>
      <c r="PBX42" s="27"/>
      <c r="PBY42" s="27"/>
      <c r="PBZ42" s="27"/>
      <c r="PCA42" s="27"/>
      <c r="PCB42" s="27"/>
      <c r="PCC42" s="27"/>
      <c r="PCD42" s="27"/>
      <c r="PCE42" s="27"/>
      <c r="PCF42" s="27"/>
      <c r="PCG42" s="27"/>
      <c r="PCH42" s="27"/>
      <c r="PCI42" s="27"/>
      <c r="PCJ42" s="27"/>
      <c r="PCK42" s="27"/>
      <c r="PCL42" s="27"/>
      <c r="PCM42" s="27"/>
      <c r="PCN42" s="27"/>
      <c r="PCO42" s="27"/>
      <c r="PCP42" s="27"/>
      <c r="PCQ42" s="27"/>
      <c r="PCR42" s="27"/>
      <c r="PCS42" s="27"/>
      <c r="PCT42" s="27"/>
      <c r="PCU42" s="27"/>
      <c r="PCV42" s="27"/>
      <c r="PCW42" s="27"/>
      <c r="PCX42" s="27"/>
      <c r="PCY42" s="27"/>
      <c r="PCZ42" s="27"/>
      <c r="PDA42" s="27"/>
      <c r="PDB42" s="27"/>
      <c r="PDC42" s="27"/>
      <c r="PDD42" s="27"/>
      <c r="PDE42" s="27"/>
      <c r="PDF42" s="27"/>
      <c r="PDG42" s="27"/>
      <c r="PDH42" s="27"/>
      <c r="PDI42" s="27"/>
      <c r="PDJ42" s="27"/>
      <c r="PDK42" s="27"/>
      <c r="PDL42" s="27"/>
      <c r="PDM42" s="27"/>
      <c r="PDN42" s="27"/>
      <c r="PDO42" s="27"/>
      <c r="PDP42" s="27"/>
      <c r="PDQ42" s="27"/>
      <c r="PDR42" s="27"/>
      <c r="PDS42" s="27"/>
      <c r="PDT42" s="27"/>
      <c r="PDU42" s="27"/>
      <c r="PDV42" s="27"/>
      <c r="PDW42" s="27"/>
      <c r="PDX42" s="27"/>
      <c r="PDY42" s="27"/>
      <c r="PDZ42" s="27"/>
      <c r="PEA42" s="27"/>
      <c r="PEB42" s="27"/>
      <c r="PEC42" s="27"/>
      <c r="PED42" s="27"/>
      <c r="PEE42" s="27"/>
      <c r="PEF42" s="27"/>
      <c r="PEG42" s="27"/>
      <c r="PEH42" s="27"/>
      <c r="PEI42" s="27"/>
      <c r="PEJ42" s="27"/>
      <c r="PEK42" s="27"/>
      <c r="PEL42" s="27"/>
      <c r="PEM42" s="27"/>
      <c r="PEN42" s="27"/>
      <c r="PEO42" s="27"/>
      <c r="PEP42" s="27"/>
      <c r="PEQ42" s="27"/>
      <c r="PER42" s="27"/>
      <c r="PES42" s="27"/>
      <c r="PET42" s="27"/>
      <c r="PEU42" s="27"/>
      <c r="PEV42" s="27"/>
      <c r="PEW42" s="27"/>
      <c r="PEX42" s="27"/>
      <c r="PEY42" s="27"/>
      <c r="PEZ42" s="27"/>
      <c r="PFA42" s="27"/>
      <c r="PFB42" s="27"/>
      <c r="PFC42" s="27"/>
      <c r="PFD42" s="27"/>
      <c r="PFE42" s="27"/>
      <c r="PFF42" s="27"/>
      <c r="PFG42" s="27"/>
      <c r="PFH42" s="27"/>
      <c r="PFI42" s="27"/>
      <c r="PFJ42" s="27"/>
      <c r="PFK42" s="27"/>
      <c r="PFL42" s="27"/>
      <c r="PFM42" s="27"/>
      <c r="PFN42" s="27"/>
      <c r="PFO42" s="27"/>
      <c r="PFP42" s="27"/>
      <c r="PFQ42" s="27"/>
      <c r="PFR42" s="27"/>
      <c r="PFS42" s="27"/>
      <c r="PFT42" s="27"/>
      <c r="PFU42" s="27"/>
      <c r="PFV42" s="27"/>
      <c r="PFW42" s="27"/>
      <c r="PFX42" s="27"/>
      <c r="PFY42" s="27"/>
      <c r="PFZ42" s="27"/>
      <c r="PGA42" s="27"/>
      <c r="PGB42" s="27"/>
      <c r="PGC42" s="27"/>
      <c r="PGD42" s="27"/>
      <c r="PGE42" s="27"/>
      <c r="PGF42" s="27"/>
      <c r="PGG42" s="27"/>
      <c r="PGH42" s="27"/>
      <c r="PGI42" s="27"/>
      <c r="PGJ42" s="27"/>
      <c r="PGK42" s="27"/>
      <c r="PGL42" s="27"/>
      <c r="PGM42" s="27"/>
      <c r="PGN42" s="27"/>
      <c r="PGO42" s="27"/>
      <c r="PGP42" s="27"/>
      <c r="PGQ42" s="27"/>
      <c r="PGR42" s="27"/>
      <c r="PGS42" s="27"/>
      <c r="PGT42" s="27"/>
      <c r="PGU42" s="27"/>
      <c r="PGV42" s="27"/>
      <c r="PGW42" s="27"/>
      <c r="PGX42" s="27"/>
      <c r="PGY42" s="27"/>
      <c r="PGZ42" s="27"/>
      <c r="PHA42" s="27"/>
      <c r="PHB42" s="27"/>
      <c r="PHC42" s="27"/>
      <c r="PHD42" s="27"/>
      <c r="PHE42" s="27"/>
      <c r="PHF42" s="27"/>
      <c r="PHG42" s="27"/>
      <c r="PHH42" s="27"/>
      <c r="PHI42" s="27"/>
      <c r="PHJ42" s="27"/>
      <c r="PHK42" s="27"/>
      <c r="PHL42" s="27"/>
      <c r="PHM42" s="27"/>
      <c r="PHN42" s="27"/>
      <c r="PHO42" s="27"/>
      <c r="PHP42" s="27"/>
      <c r="PHQ42" s="27"/>
      <c r="PHR42" s="27"/>
      <c r="PHS42" s="27"/>
      <c r="PHT42" s="27"/>
      <c r="PHU42" s="27"/>
      <c r="PHV42" s="27"/>
      <c r="PHW42" s="27"/>
      <c r="PHX42" s="27"/>
      <c r="PHY42" s="27"/>
      <c r="PHZ42" s="27"/>
      <c r="PIA42" s="27"/>
      <c r="PIB42" s="27"/>
      <c r="PIC42" s="27"/>
      <c r="PID42" s="27"/>
      <c r="PIE42" s="27"/>
      <c r="PIF42" s="27"/>
      <c r="PIG42" s="27"/>
      <c r="PIH42" s="27"/>
      <c r="PII42" s="27"/>
      <c r="PIJ42" s="27"/>
      <c r="PIK42" s="27"/>
      <c r="PIL42" s="27"/>
      <c r="PIM42" s="27"/>
      <c r="PIN42" s="27"/>
      <c r="PIO42" s="27"/>
      <c r="PIP42" s="27"/>
      <c r="PIQ42" s="27"/>
      <c r="PIR42" s="27"/>
      <c r="PIS42" s="27"/>
      <c r="PIT42" s="27"/>
      <c r="PIU42" s="27"/>
      <c r="PIV42" s="27"/>
      <c r="PIW42" s="27"/>
      <c r="PIX42" s="27"/>
      <c r="PIY42" s="27"/>
      <c r="PIZ42" s="27"/>
      <c r="PJA42" s="27"/>
      <c r="PJB42" s="27"/>
      <c r="PJC42" s="27"/>
      <c r="PJD42" s="27"/>
      <c r="PJE42" s="27"/>
      <c r="PJF42" s="27"/>
      <c r="PJG42" s="27"/>
      <c r="PJH42" s="27"/>
      <c r="PJI42" s="27"/>
      <c r="PJJ42" s="27"/>
      <c r="PJK42" s="27"/>
      <c r="PJL42" s="27"/>
      <c r="PJM42" s="27"/>
      <c r="PJN42" s="27"/>
      <c r="PJO42" s="27"/>
      <c r="PJP42" s="27"/>
      <c r="PJQ42" s="27"/>
      <c r="PJR42" s="27"/>
      <c r="PJS42" s="27"/>
      <c r="PJT42" s="27"/>
      <c r="PJU42" s="27"/>
      <c r="PJV42" s="27"/>
      <c r="PJW42" s="27"/>
      <c r="PJX42" s="27"/>
      <c r="PJY42" s="27"/>
      <c r="PJZ42" s="27"/>
      <c r="PKA42" s="27"/>
      <c r="PKB42" s="27"/>
      <c r="PKC42" s="27"/>
      <c r="PKD42" s="27"/>
      <c r="PKE42" s="27"/>
      <c r="PKF42" s="27"/>
      <c r="PKG42" s="27"/>
      <c r="PKH42" s="27"/>
      <c r="PKI42" s="27"/>
      <c r="PKJ42" s="27"/>
      <c r="PKK42" s="27"/>
      <c r="PKL42" s="27"/>
      <c r="PKM42" s="27"/>
      <c r="PKN42" s="27"/>
      <c r="PKO42" s="27"/>
      <c r="PKP42" s="27"/>
      <c r="PKQ42" s="27"/>
      <c r="PKR42" s="27"/>
      <c r="PKS42" s="27"/>
      <c r="PKT42" s="27"/>
      <c r="PKU42" s="27"/>
      <c r="PKV42" s="27"/>
      <c r="PKW42" s="27"/>
      <c r="PKX42" s="27"/>
      <c r="PKY42" s="27"/>
      <c r="PKZ42" s="27"/>
      <c r="PLA42" s="27"/>
      <c r="PLB42" s="27"/>
      <c r="PLC42" s="27"/>
      <c r="PLD42" s="27"/>
      <c r="PLE42" s="27"/>
      <c r="PLF42" s="27"/>
      <c r="PLG42" s="27"/>
      <c r="PLH42" s="27"/>
      <c r="PLI42" s="27"/>
      <c r="PLJ42" s="27"/>
      <c r="PLK42" s="27"/>
      <c r="PLL42" s="27"/>
      <c r="PLM42" s="27"/>
      <c r="PLN42" s="27"/>
      <c r="PLO42" s="27"/>
      <c r="PLP42" s="27"/>
      <c r="PLQ42" s="27"/>
      <c r="PLR42" s="27"/>
      <c r="PLS42" s="27"/>
      <c r="PLT42" s="27"/>
      <c r="PLU42" s="27"/>
      <c r="PLV42" s="27"/>
      <c r="PLW42" s="27"/>
      <c r="PLX42" s="27"/>
      <c r="PLY42" s="27"/>
      <c r="PLZ42" s="27"/>
      <c r="PMA42" s="27"/>
      <c r="PMB42" s="27"/>
      <c r="PMC42" s="27"/>
      <c r="PMD42" s="27"/>
      <c r="PME42" s="27"/>
      <c r="PMF42" s="27"/>
      <c r="PMG42" s="27"/>
      <c r="PMH42" s="27"/>
      <c r="PMI42" s="27"/>
      <c r="PMJ42" s="27"/>
      <c r="PMK42" s="27"/>
      <c r="PML42" s="27"/>
      <c r="PMM42" s="27"/>
      <c r="PMN42" s="27"/>
      <c r="PMO42" s="27"/>
      <c r="PMP42" s="27"/>
      <c r="PMQ42" s="27"/>
      <c r="PMR42" s="27"/>
      <c r="PMS42" s="27"/>
      <c r="PMT42" s="27"/>
      <c r="PMU42" s="27"/>
      <c r="PMV42" s="27"/>
      <c r="PMW42" s="27"/>
      <c r="PMX42" s="27"/>
      <c r="PMY42" s="27"/>
      <c r="PMZ42" s="27"/>
      <c r="PNA42" s="27"/>
      <c r="PNB42" s="27"/>
      <c r="PNC42" s="27"/>
      <c r="PND42" s="27"/>
      <c r="PNE42" s="27"/>
      <c r="PNF42" s="27"/>
      <c r="PNG42" s="27"/>
      <c r="PNH42" s="27"/>
      <c r="PNI42" s="27"/>
      <c r="PNJ42" s="27"/>
      <c r="PNK42" s="27"/>
      <c r="PNL42" s="27"/>
      <c r="PNM42" s="27"/>
      <c r="PNN42" s="27"/>
      <c r="PNO42" s="27"/>
      <c r="PNP42" s="27"/>
      <c r="PNQ42" s="27"/>
      <c r="PNR42" s="27"/>
      <c r="PNS42" s="27"/>
      <c r="PNT42" s="27"/>
      <c r="PNU42" s="27"/>
      <c r="PNV42" s="27"/>
      <c r="PNW42" s="27"/>
      <c r="PNX42" s="27"/>
      <c r="PNY42" s="27"/>
      <c r="PNZ42" s="27"/>
      <c r="POA42" s="27"/>
      <c r="POB42" s="27"/>
      <c r="POC42" s="27"/>
      <c r="POD42" s="27"/>
      <c r="POE42" s="27"/>
      <c r="POF42" s="27"/>
      <c r="POG42" s="27"/>
      <c r="POH42" s="27"/>
      <c r="POI42" s="27"/>
      <c r="POJ42" s="27"/>
      <c r="POK42" s="27"/>
      <c r="POL42" s="27"/>
      <c r="POM42" s="27"/>
      <c r="PON42" s="27"/>
      <c r="POO42" s="27"/>
      <c r="POP42" s="27"/>
      <c r="POQ42" s="27"/>
      <c r="POR42" s="27"/>
      <c r="POS42" s="27"/>
      <c r="POT42" s="27"/>
      <c r="POU42" s="27"/>
      <c r="POV42" s="27"/>
      <c r="POW42" s="27"/>
      <c r="POX42" s="27"/>
      <c r="POY42" s="27"/>
      <c r="POZ42" s="27"/>
      <c r="PPA42" s="27"/>
      <c r="PPB42" s="27"/>
      <c r="PPC42" s="27"/>
      <c r="PPD42" s="27"/>
      <c r="PPE42" s="27"/>
      <c r="PPF42" s="27"/>
      <c r="PPG42" s="27"/>
      <c r="PPH42" s="27"/>
      <c r="PPI42" s="27"/>
      <c r="PPJ42" s="27"/>
      <c r="PPK42" s="27"/>
      <c r="PPL42" s="27"/>
      <c r="PPM42" s="27"/>
      <c r="PPN42" s="27"/>
      <c r="PPO42" s="27"/>
      <c r="PPP42" s="27"/>
      <c r="PPQ42" s="27"/>
      <c r="PPR42" s="27"/>
      <c r="PPS42" s="27"/>
      <c r="PPT42" s="27"/>
      <c r="PPU42" s="27"/>
      <c r="PPV42" s="27"/>
      <c r="PPW42" s="27"/>
      <c r="PPX42" s="27"/>
      <c r="PPY42" s="27"/>
      <c r="PPZ42" s="27"/>
      <c r="PQA42" s="27"/>
      <c r="PQB42" s="27"/>
      <c r="PQC42" s="27"/>
      <c r="PQD42" s="27"/>
      <c r="PQE42" s="27"/>
      <c r="PQF42" s="27"/>
      <c r="PQG42" s="27"/>
      <c r="PQH42" s="27"/>
      <c r="PQI42" s="27"/>
      <c r="PQJ42" s="27"/>
      <c r="PQK42" s="27"/>
      <c r="PQL42" s="27"/>
      <c r="PQM42" s="27"/>
      <c r="PQN42" s="27"/>
      <c r="PQO42" s="27"/>
      <c r="PQP42" s="27"/>
      <c r="PQQ42" s="27"/>
      <c r="PQR42" s="27"/>
      <c r="PQS42" s="27"/>
      <c r="PQT42" s="27"/>
      <c r="PQU42" s="27"/>
      <c r="PQV42" s="27"/>
      <c r="PQW42" s="27"/>
      <c r="PQX42" s="27"/>
      <c r="PQY42" s="27"/>
      <c r="PQZ42" s="27"/>
      <c r="PRA42" s="27"/>
      <c r="PRB42" s="27"/>
      <c r="PRC42" s="27"/>
      <c r="PRD42" s="27"/>
      <c r="PRE42" s="27"/>
      <c r="PRF42" s="27"/>
      <c r="PRG42" s="27"/>
      <c r="PRH42" s="27"/>
      <c r="PRI42" s="27"/>
      <c r="PRJ42" s="27"/>
      <c r="PRK42" s="27"/>
      <c r="PRL42" s="27"/>
      <c r="PRM42" s="27"/>
      <c r="PRN42" s="27"/>
      <c r="PRO42" s="27"/>
      <c r="PRP42" s="27"/>
      <c r="PRQ42" s="27"/>
      <c r="PRR42" s="27"/>
      <c r="PRS42" s="27"/>
      <c r="PRT42" s="27"/>
      <c r="PRU42" s="27"/>
      <c r="PRV42" s="27"/>
      <c r="PRW42" s="27"/>
      <c r="PRX42" s="27"/>
      <c r="PRY42" s="27"/>
      <c r="PRZ42" s="27"/>
      <c r="PSA42" s="27"/>
      <c r="PSB42" s="27"/>
      <c r="PSC42" s="27"/>
      <c r="PSD42" s="27"/>
      <c r="PSE42" s="27"/>
      <c r="PSF42" s="27"/>
      <c r="PSG42" s="27"/>
      <c r="PSH42" s="27"/>
      <c r="PSI42" s="27"/>
      <c r="PSJ42" s="27"/>
      <c r="PSK42" s="27"/>
      <c r="PSL42" s="27"/>
      <c r="PSM42" s="27"/>
      <c r="PSN42" s="27"/>
      <c r="PSO42" s="27"/>
      <c r="PSP42" s="27"/>
      <c r="PSQ42" s="27"/>
      <c r="PSR42" s="27"/>
      <c r="PSS42" s="27"/>
      <c r="PST42" s="27"/>
      <c r="PSU42" s="27"/>
      <c r="PSV42" s="27"/>
      <c r="PSW42" s="27"/>
      <c r="PSX42" s="27"/>
      <c r="PSY42" s="27"/>
      <c r="PSZ42" s="27"/>
      <c r="PTA42" s="27"/>
      <c r="PTB42" s="27"/>
      <c r="PTC42" s="27"/>
      <c r="PTD42" s="27"/>
      <c r="PTE42" s="27"/>
      <c r="PTF42" s="27"/>
      <c r="PTG42" s="27"/>
      <c r="PTH42" s="27"/>
      <c r="PTI42" s="27"/>
      <c r="PTJ42" s="27"/>
      <c r="PTK42" s="27"/>
      <c r="PTL42" s="27"/>
      <c r="PTM42" s="27"/>
      <c r="PTN42" s="27"/>
      <c r="PTO42" s="27"/>
      <c r="PTP42" s="27"/>
      <c r="PTQ42" s="27"/>
      <c r="PTR42" s="27"/>
      <c r="PTS42" s="27"/>
      <c r="PTT42" s="27"/>
      <c r="PTU42" s="27"/>
      <c r="PTV42" s="27"/>
      <c r="PTW42" s="27"/>
      <c r="PTX42" s="27"/>
      <c r="PTY42" s="27"/>
      <c r="PTZ42" s="27"/>
      <c r="PUA42" s="27"/>
      <c r="PUB42" s="27"/>
      <c r="PUC42" s="27"/>
      <c r="PUD42" s="27"/>
      <c r="PUE42" s="27"/>
      <c r="PUF42" s="27"/>
      <c r="PUG42" s="27"/>
      <c r="PUH42" s="27"/>
      <c r="PUI42" s="27"/>
      <c r="PUJ42" s="27"/>
      <c r="PUK42" s="27"/>
      <c r="PUL42" s="27"/>
      <c r="PUM42" s="27"/>
      <c r="PUN42" s="27"/>
      <c r="PUO42" s="27"/>
      <c r="PUP42" s="27"/>
      <c r="PUQ42" s="27"/>
      <c r="PUR42" s="27"/>
      <c r="PUS42" s="27"/>
      <c r="PUT42" s="27"/>
      <c r="PUU42" s="27"/>
      <c r="PUV42" s="27"/>
      <c r="PUW42" s="27"/>
      <c r="PUX42" s="27"/>
      <c r="PUY42" s="27"/>
      <c r="PUZ42" s="27"/>
      <c r="PVA42" s="27"/>
      <c r="PVB42" s="27"/>
      <c r="PVC42" s="27"/>
      <c r="PVD42" s="27"/>
      <c r="PVE42" s="27"/>
      <c r="PVF42" s="27"/>
      <c r="PVG42" s="27"/>
      <c r="PVH42" s="27"/>
      <c r="PVI42" s="27"/>
      <c r="PVJ42" s="27"/>
      <c r="PVK42" s="27"/>
      <c r="PVL42" s="27"/>
      <c r="PVM42" s="27"/>
      <c r="PVN42" s="27"/>
      <c r="PVO42" s="27"/>
      <c r="PVP42" s="27"/>
      <c r="PVQ42" s="27"/>
      <c r="PVR42" s="27"/>
      <c r="PVS42" s="27"/>
      <c r="PVT42" s="27"/>
      <c r="PVU42" s="27"/>
      <c r="PVV42" s="27"/>
      <c r="PVW42" s="27"/>
      <c r="PVX42" s="27"/>
      <c r="PVY42" s="27"/>
      <c r="PVZ42" s="27"/>
      <c r="PWA42" s="27"/>
      <c r="PWB42" s="27"/>
      <c r="PWC42" s="27"/>
      <c r="PWD42" s="27"/>
      <c r="PWE42" s="27"/>
      <c r="PWF42" s="27"/>
      <c r="PWG42" s="27"/>
      <c r="PWH42" s="27"/>
      <c r="PWI42" s="27"/>
      <c r="PWJ42" s="27"/>
      <c r="PWK42" s="27"/>
      <c r="PWL42" s="27"/>
      <c r="PWM42" s="27"/>
      <c r="PWN42" s="27"/>
      <c r="PWO42" s="27"/>
      <c r="PWP42" s="27"/>
      <c r="PWQ42" s="27"/>
      <c r="PWR42" s="27"/>
      <c r="PWS42" s="27"/>
      <c r="PWT42" s="27"/>
      <c r="PWU42" s="27"/>
      <c r="PWV42" s="27"/>
      <c r="PWW42" s="27"/>
      <c r="PWX42" s="27"/>
      <c r="PWY42" s="27"/>
      <c r="PWZ42" s="27"/>
      <c r="PXA42" s="27"/>
      <c r="PXB42" s="27"/>
      <c r="PXC42" s="27"/>
      <c r="PXD42" s="27"/>
      <c r="PXE42" s="27"/>
      <c r="PXF42" s="27"/>
      <c r="PXG42" s="27"/>
      <c r="PXH42" s="27"/>
      <c r="PXI42" s="27"/>
      <c r="PXJ42" s="27"/>
      <c r="PXK42" s="27"/>
      <c r="PXL42" s="27"/>
      <c r="PXM42" s="27"/>
      <c r="PXN42" s="27"/>
      <c r="PXO42" s="27"/>
      <c r="PXP42" s="27"/>
      <c r="PXQ42" s="27"/>
      <c r="PXR42" s="27"/>
      <c r="PXS42" s="27"/>
      <c r="PXT42" s="27"/>
      <c r="PXU42" s="27"/>
      <c r="PXV42" s="27"/>
      <c r="PXW42" s="27"/>
      <c r="PXX42" s="27"/>
      <c r="PXY42" s="27"/>
      <c r="PXZ42" s="27"/>
      <c r="PYA42" s="27"/>
      <c r="PYB42" s="27"/>
      <c r="PYC42" s="27"/>
      <c r="PYD42" s="27"/>
      <c r="PYE42" s="27"/>
      <c r="PYF42" s="27"/>
      <c r="PYG42" s="27"/>
      <c r="PYH42" s="27"/>
      <c r="PYI42" s="27"/>
      <c r="PYJ42" s="27"/>
      <c r="PYK42" s="27"/>
      <c r="PYL42" s="27"/>
      <c r="PYM42" s="27"/>
      <c r="PYN42" s="27"/>
      <c r="PYO42" s="27"/>
      <c r="PYP42" s="27"/>
      <c r="PYQ42" s="27"/>
      <c r="PYR42" s="27"/>
      <c r="PYS42" s="27"/>
      <c r="PYT42" s="27"/>
      <c r="PYU42" s="27"/>
      <c r="PYV42" s="27"/>
      <c r="PYW42" s="27"/>
      <c r="PYX42" s="27"/>
      <c r="PYY42" s="27"/>
      <c r="PYZ42" s="27"/>
      <c r="PZA42" s="27"/>
      <c r="PZB42" s="27"/>
      <c r="PZC42" s="27"/>
      <c r="PZD42" s="27"/>
      <c r="PZE42" s="27"/>
      <c r="PZF42" s="27"/>
      <c r="PZG42" s="27"/>
      <c r="PZH42" s="27"/>
      <c r="PZI42" s="27"/>
      <c r="PZJ42" s="27"/>
      <c r="PZK42" s="27"/>
      <c r="PZL42" s="27"/>
      <c r="PZM42" s="27"/>
      <c r="PZN42" s="27"/>
      <c r="PZO42" s="27"/>
      <c r="PZP42" s="27"/>
      <c r="PZQ42" s="27"/>
      <c r="PZR42" s="27"/>
      <c r="PZS42" s="27"/>
      <c r="PZT42" s="27"/>
      <c r="PZU42" s="27"/>
      <c r="PZV42" s="27"/>
      <c r="PZW42" s="27"/>
      <c r="PZX42" s="27"/>
      <c r="PZY42" s="27"/>
      <c r="PZZ42" s="27"/>
      <c r="QAA42" s="27"/>
      <c r="QAB42" s="27"/>
      <c r="QAC42" s="27"/>
      <c r="QAD42" s="27"/>
      <c r="QAE42" s="27"/>
      <c r="QAF42" s="27"/>
      <c r="QAG42" s="27"/>
      <c r="QAH42" s="27"/>
      <c r="QAI42" s="27"/>
      <c r="QAJ42" s="27"/>
      <c r="QAK42" s="27"/>
      <c r="QAL42" s="27"/>
      <c r="QAM42" s="27"/>
      <c r="QAN42" s="27"/>
      <c r="QAO42" s="27"/>
      <c r="QAP42" s="27"/>
      <c r="QAQ42" s="27"/>
      <c r="QAR42" s="27"/>
      <c r="QAS42" s="27"/>
      <c r="QAT42" s="27"/>
      <c r="QAU42" s="27"/>
      <c r="QAV42" s="27"/>
      <c r="QAW42" s="27"/>
      <c r="QAX42" s="27"/>
      <c r="QAY42" s="27"/>
      <c r="QAZ42" s="27"/>
      <c r="QBA42" s="27"/>
      <c r="QBB42" s="27"/>
      <c r="QBC42" s="27"/>
      <c r="QBD42" s="27"/>
      <c r="QBE42" s="27"/>
      <c r="QBF42" s="27"/>
      <c r="QBG42" s="27"/>
      <c r="QBH42" s="27"/>
      <c r="QBI42" s="27"/>
      <c r="QBJ42" s="27"/>
      <c r="QBK42" s="27"/>
      <c r="QBL42" s="27"/>
      <c r="QBM42" s="27"/>
      <c r="QBN42" s="27"/>
      <c r="QBO42" s="27"/>
      <c r="QBP42" s="27"/>
      <c r="QBQ42" s="27"/>
      <c r="QBR42" s="27"/>
      <c r="QBS42" s="27"/>
      <c r="QBT42" s="27"/>
      <c r="QBU42" s="27"/>
      <c r="QBV42" s="27"/>
      <c r="QBW42" s="27"/>
      <c r="QBX42" s="27"/>
      <c r="QBY42" s="27"/>
      <c r="QBZ42" s="27"/>
      <c r="QCA42" s="27"/>
      <c r="QCB42" s="27"/>
      <c r="QCC42" s="27"/>
      <c r="QCD42" s="27"/>
      <c r="QCE42" s="27"/>
      <c r="QCF42" s="27"/>
      <c r="QCG42" s="27"/>
      <c r="QCH42" s="27"/>
      <c r="QCI42" s="27"/>
      <c r="QCJ42" s="27"/>
      <c r="QCK42" s="27"/>
      <c r="QCL42" s="27"/>
      <c r="QCM42" s="27"/>
      <c r="QCN42" s="27"/>
      <c r="QCO42" s="27"/>
      <c r="QCP42" s="27"/>
      <c r="QCQ42" s="27"/>
      <c r="QCR42" s="27"/>
      <c r="QCS42" s="27"/>
      <c r="QCT42" s="27"/>
      <c r="QCU42" s="27"/>
      <c r="QCV42" s="27"/>
      <c r="QCW42" s="27"/>
      <c r="QCX42" s="27"/>
      <c r="QCY42" s="27"/>
      <c r="QCZ42" s="27"/>
      <c r="QDA42" s="27"/>
      <c r="QDB42" s="27"/>
      <c r="QDC42" s="27"/>
      <c r="QDD42" s="27"/>
      <c r="QDE42" s="27"/>
      <c r="QDF42" s="27"/>
      <c r="QDG42" s="27"/>
      <c r="QDH42" s="27"/>
      <c r="QDI42" s="27"/>
      <c r="QDJ42" s="27"/>
      <c r="QDK42" s="27"/>
      <c r="QDL42" s="27"/>
      <c r="QDM42" s="27"/>
      <c r="QDN42" s="27"/>
      <c r="QDO42" s="27"/>
      <c r="QDP42" s="27"/>
      <c r="QDQ42" s="27"/>
      <c r="QDR42" s="27"/>
      <c r="QDS42" s="27"/>
      <c r="QDT42" s="27"/>
      <c r="QDU42" s="27"/>
      <c r="QDV42" s="27"/>
      <c r="QDW42" s="27"/>
      <c r="QDX42" s="27"/>
      <c r="QDY42" s="27"/>
      <c r="QDZ42" s="27"/>
      <c r="QEA42" s="27"/>
      <c r="QEB42" s="27"/>
      <c r="QEC42" s="27"/>
      <c r="QED42" s="27"/>
      <c r="QEE42" s="27"/>
      <c r="QEF42" s="27"/>
      <c r="QEG42" s="27"/>
      <c r="QEH42" s="27"/>
      <c r="QEI42" s="27"/>
      <c r="QEJ42" s="27"/>
      <c r="QEK42" s="27"/>
      <c r="QEL42" s="27"/>
      <c r="QEM42" s="27"/>
      <c r="QEN42" s="27"/>
      <c r="QEO42" s="27"/>
      <c r="QEP42" s="27"/>
      <c r="QEQ42" s="27"/>
      <c r="QER42" s="27"/>
      <c r="QES42" s="27"/>
      <c r="QET42" s="27"/>
      <c r="QEU42" s="27"/>
      <c r="QEV42" s="27"/>
      <c r="QEW42" s="27"/>
      <c r="QEX42" s="27"/>
      <c r="QEY42" s="27"/>
      <c r="QEZ42" s="27"/>
      <c r="QFA42" s="27"/>
      <c r="QFB42" s="27"/>
      <c r="QFC42" s="27"/>
      <c r="QFD42" s="27"/>
      <c r="QFE42" s="27"/>
      <c r="QFF42" s="27"/>
      <c r="QFG42" s="27"/>
      <c r="QFH42" s="27"/>
      <c r="QFI42" s="27"/>
      <c r="QFJ42" s="27"/>
      <c r="QFK42" s="27"/>
      <c r="QFL42" s="27"/>
      <c r="QFM42" s="27"/>
      <c r="QFN42" s="27"/>
      <c r="QFO42" s="27"/>
      <c r="QFP42" s="27"/>
      <c r="QFQ42" s="27"/>
      <c r="QFR42" s="27"/>
      <c r="QFS42" s="27"/>
      <c r="QFT42" s="27"/>
      <c r="QFU42" s="27"/>
      <c r="QFV42" s="27"/>
      <c r="QFW42" s="27"/>
      <c r="QFX42" s="27"/>
      <c r="QFY42" s="27"/>
      <c r="QFZ42" s="27"/>
      <c r="QGA42" s="27"/>
      <c r="QGB42" s="27"/>
      <c r="QGC42" s="27"/>
      <c r="QGD42" s="27"/>
      <c r="QGE42" s="27"/>
      <c r="QGF42" s="27"/>
      <c r="QGG42" s="27"/>
      <c r="QGH42" s="27"/>
      <c r="QGI42" s="27"/>
      <c r="QGJ42" s="27"/>
      <c r="QGK42" s="27"/>
      <c r="QGL42" s="27"/>
      <c r="QGM42" s="27"/>
      <c r="QGN42" s="27"/>
      <c r="QGO42" s="27"/>
      <c r="QGP42" s="27"/>
      <c r="QGQ42" s="27"/>
      <c r="QGR42" s="27"/>
      <c r="QGS42" s="27"/>
      <c r="QGT42" s="27"/>
      <c r="QGU42" s="27"/>
      <c r="QGV42" s="27"/>
      <c r="QGW42" s="27"/>
      <c r="QGX42" s="27"/>
      <c r="QGY42" s="27"/>
      <c r="QGZ42" s="27"/>
      <c r="QHA42" s="27"/>
      <c r="QHB42" s="27"/>
      <c r="QHC42" s="27"/>
      <c r="QHD42" s="27"/>
      <c r="QHE42" s="27"/>
      <c r="QHF42" s="27"/>
      <c r="QHG42" s="27"/>
      <c r="QHH42" s="27"/>
      <c r="QHI42" s="27"/>
      <c r="QHJ42" s="27"/>
      <c r="QHK42" s="27"/>
      <c r="QHL42" s="27"/>
      <c r="QHM42" s="27"/>
      <c r="QHN42" s="27"/>
      <c r="QHO42" s="27"/>
      <c r="QHP42" s="27"/>
      <c r="QHQ42" s="27"/>
      <c r="QHR42" s="27"/>
      <c r="QHS42" s="27"/>
      <c r="QHT42" s="27"/>
      <c r="QHU42" s="27"/>
      <c r="QHV42" s="27"/>
      <c r="QHW42" s="27"/>
      <c r="QHX42" s="27"/>
      <c r="QHY42" s="27"/>
      <c r="QHZ42" s="27"/>
      <c r="QIA42" s="27"/>
      <c r="QIB42" s="27"/>
      <c r="QIC42" s="27"/>
      <c r="QID42" s="27"/>
      <c r="QIE42" s="27"/>
      <c r="QIF42" s="27"/>
      <c r="QIG42" s="27"/>
      <c r="QIH42" s="27"/>
      <c r="QII42" s="27"/>
      <c r="QIJ42" s="27"/>
      <c r="QIK42" s="27"/>
      <c r="QIL42" s="27"/>
      <c r="QIM42" s="27"/>
      <c r="QIN42" s="27"/>
      <c r="QIO42" s="27"/>
      <c r="QIP42" s="27"/>
      <c r="QIQ42" s="27"/>
      <c r="QIR42" s="27"/>
      <c r="QIS42" s="27"/>
      <c r="QIT42" s="27"/>
      <c r="QIU42" s="27"/>
      <c r="QIV42" s="27"/>
      <c r="QIW42" s="27"/>
      <c r="QIX42" s="27"/>
      <c r="QIY42" s="27"/>
      <c r="QIZ42" s="27"/>
      <c r="QJA42" s="27"/>
      <c r="QJB42" s="27"/>
      <c r="QJC42" s="27"/>
      <c r="QJD42" s="27"/>
      <c r="QJE42" s="27"/>
      <c r="QJF42" s="27"/>
      <c r="QJG42" s="27"/>
      <c r="QJH42" s="27"/>
      <c r="QJI42" s="27"/>
      <c r="QJJ42" s="27"/>
      <c r="QJK42" s="27"/>
      <c r="QJL42" s="27"/>
      <c r="QJM42" s="27"/>
      <c r="QJN42" s="27"/>
      <c r="QJO42" s="27"/>
      <c r="QJP42" s="27"/>
      <c r="QJQ42" s="27"/>
      <c r="QJR42" s="27"/>
      <c r="QJS42" s="27"/>
      <c r="QJT42" s="27"/>
      <c r="QJU42" s="27"/>
      <c r="QJV42" s="27"/>
      <c r="QJW42" s="27"/>
      <c r="QJX42" s="27"/>
      <c r="QJY42" s="27"/>
      <c r="QJZ42" s="27"/>
      <c r="QKA42" s="27"/>
      <c r="QKB42" s="27"/>
      <c r="QKC42" s="27"/>
      <c r="QKD42" s="27"/>
      <c r="QKE42" s="27"/>
      <c r="QKF42" s="27"/>
      <c r="QKG42" s="27"/>
      <c r="QKH42" s="27"/>
      <c r="QKI42" s="27"/>
      <c r="QKJ42" s="27"/>
      <c r="QKK42" s="27"/>
      <c r="QKL42" s="27"/>
      <c r="QKM42" s="27"/>
      <c r="QKN42" s="27"/>
      <c r="QKO42" s="27"/>
      <c r="QKP42" s="27"/>
      <c r="QKQ42" s="27"/>
      <c r="QKR42" s="27"/>
      <c r="QKS42" s="27"/>
      <c r="QKT42" s="27"/>
      <c r="QKU42" s="27"/>
      <c r="QKV42" s="27"/>
      <c r="QKW42" s="27"/>
      <c r="QKX42" s="27"/>
      <c r="QKY42" s="27"/>
      <c r="QKZ42" s="27"/>
      <c r="QLA42" s="27"/>
      <c r="QLB42" s="27"/>
      <c r="QLC42" s="27"/>
      <c r="QLD42" s="27"/>
      <c r="QLE42" s="27"/>
      <c r="QLF42" s="27"/>
      <c r="QLG42" s="27"/>
      <c r="QLH42" s="27"/>
      <c r="QLI42" s="27"/>
      <c r="QLJ42" s="27"/>
      <c r="QLK42" s="27"/>
      <c r="QLL42" s="27"/>
      <c r="QLM42" s="27"/>
      <c r="QLN42" s="27"/>
      <c r="QLO42" s="27"/>
      <c r="QLP42" s="27"/>
      <c r="QLQ42" s="27"/>
      <c r="QLR42" s="27"/>
      <c r="QLS42" s="27"/>
      <c r="QLT42" s="27"/>
      <c r="QLU42" s="27"/>
      <c r="QLV42" s="27"/>
      <c r="QLW42" s="27"/>
      <c r="QLX42" s="27"/>
      <c r="QLY42" s="27"/>
      <c r="QLZ42" s="27"/>
      <c r="QMA42" s="27"/>
      <c r="QMB42" s="27"/>
      <c r="QMC42" s="27"/>
      <c r="QMD42" s="27"/>
      <c r="QME42" s="27"/>
      <c r="QMF42" s="27"/>
      <c r="QMG42" s="27"/>
      <c r="QMH42" s="27"/>
      <c r="QMI42" s="27"/>
      <c r="QMJ42" s="27"/>
      <c r="QMK42" s="27"/>
      <c r="QML42" s="27"/>
      <c r="QMM42" s="27"/>
      <c r="QMN42" s="27"/>
      <c r="QMO42" s="27"/>
      <c r="QMP42" s="27"/>
      <c r="QMQ42" s="27"/>
      <c r="QMR42" s="27"/>
      <c r="QMS42" s="27"/>
      <c r="QMT42" s="27"/>
      <c r="QMU42" s="27"/>
      <c r="QMV42" s="27"/>
      <c r="QMW42" s="27"/>
      <c r="QMX42" s="27"/>
      <c r="QMY42" s="27"/>
      <c r="QMZ42" s="27"/>
      <c r="QNA42" s="27"/>
      <c r="QNB42" s="27"/>
      <c r="QNC42" s="27"/>
      <c r="QND42" s="27"/>
      <c r="QNE42" s="27"/>
      <c r="QNF42" s="27"/>
      <c r="QNG42" s="27"/>
      <c r="QNH42" s="27"/>
      <c r="QNI42" s="27"/>
      <c r="QNJ42" s="27"/>
      <c r="QNK42" s="27"/>
      <c r="QNL42" s="27"/>
      <c r="QNM42" s="27"/>
      <c r="QNN42" s="27"/>
      <c r="QNO42" s="27"/>
      <c r="QNP42" s="27"/>
      <c r="QNQ42" s="27"/>
      <c r="QNR42" s="27"/>
      <c r="QNS42" s="27"/>
      <c r="QNT42" s="27"/>
      <c r="QNU42" s="27"/>
      <c r="QNV42" s="27"/>
      <c r="QNW42" s="27"/>
      <c r="QNX42" s="27"/>
      <c r="QNY42" s="27"/>
      <c r="QNZ42" s="27"/>
      <c r="QOA42" s="27"/>
      <c r="QOB42" s="27"/>
      <c r="QOC42" s="27"/>
      <c r="QOD42" s="27"/>
      <c r="QOE42" s="27"/>
      <c r="QOF42" s="27"/>
      <c r="QOG42" s="27"/>
      <c r="QOH42" s="27"/>
      <c r="QOI42" s="27"/>
      <c r="QOJ42" s="27"/>
      <c r="QOK42" s="27"/>
      <c r="QOL42" s="27"/>
      <c r="QOM42" s="27"/>
      <c r="QON42" s="27"/>
      <c r="QOO42" s="27"/>
      <c r="QOP42" s="27"/>
      <c r="QOQ42" s="27"/>
      <c r="QOR42" s="27"/>
      <c r="QOS42" s="27"/>
      <c r="QOT42" s="27"/>
      <c r="QOU42" s="27"/>
      <c r="QOV42" s="27"/>
      <c r="QOW42" s="27"/>
      <c r="QOX42" s="27"/>
      <c r="QOY42" s="27"/>
      <c r="QOZ42" s="27"/>
      <c r="QPA42" s="27"/>
      <c r="QPB42" s="27"/>
      <c r="QPC42" s="27"/>
      <c r="QPD42" s="27"/>
      <c r="QPE42" s="27"/>
      <c r="QPF42" s="27"/>
      <c r="QPG42" s="27"/>
      <c r="QPH42" s="27"/>
      <c r="QPI42" s="27"/>
      <c r="QPJ42" s="27"/>
      <c r="QPK42" s="27"/>
      <c r="QPL42" s="27"/>
      <c r="QPM42" s="27"/>
      <c r="QPN42" s="27"/>
      <c r="QPO42" s="27"/>
      <c r="QPP42" s="27"/>
      <c r="QPQ42" s="27"/>
      <c r="QPR42" s="27"/>
      <c r="QPS42" s="27"/>
      <c r="QPT42" s="27"/>
      <c r="QPU42" s="27"/>
      <c r="QPV42" s="27"/>
      <c r="QPW42" s="27"/>
      <c r="QPX42" s="27"/>
      <c r="QPY42" s="27"/>
      <c r="QPZ42" s="27"/>
      <c r="QQA42" s="27"/>
      <c r="QQB42" s="27"/>
      <c r="QQC42" s="27"/>
      <c r="QQD42" s="27"/>
      <c r="QQE42" s="27"/>
      <c r="QQF42" s="27"/>
      <c r="QQG42" s="27"/>
      <c r="QQH42" s="27"/>
      <c r="QQI42" s="27"/>
      <c r="QQJ42" s="27"/>
      <c r="QQK42" s="27"/>
      <c r="QQL42" s="27"/>
      <c r="QQM42" s="27"/>
      <c r="QQN42" s="27"/>
      <c r="QQO42" s="27"/>
      <c r="QQP42" s="27"/>
      <c r="QQQ42" s="27"/>
      <c r="QQR42" s="27"/>
      <c r="QQS42" s="27"/>
      <c r="QQT42" s="27"/>
      <c r="QQU42" s="27"/>
      <c r="QQV42" s="27"/>
      <c r="QQW42" s="27"/>
      <c r="QQX42" s="27"/>
      <c r="QQY42" s="27"/>
      <c r="QQZ42" s="27"/>
      <c r="QRA42" s="27"/>
      <c r="QRB42" s="27"/>
      <c r="QRC42" s="27"/>
      <c r="QRD42" s="27"/>
      <c r="QRE42" s="27"/>
      <c r="QRF42" s="27"/>
      <c r="QRG42" s="27"/>
      <c r="QRH42" s="27"/>
      <c r="QRI42" s="27"/>
      <c r="QRJ42" s="27"/>
      <c r="QRK42" s="27"/>
      <c r="QRL42" s="27"/>
      <c r="QRM42" s="27"/>
      <c r="QRN42" s="27"/>
      <c r="QRO42" s="27"/>
      <c r="QRP42" s="27"/>
      <c r="QRQ42" s="27"/>
      <c r="QRR42" s="27"/>
      <c r="QRS42" s="27"/>
      <c r="QRT42" s="27"/>
      <c r="QRU42" s="27"/>
      <c r="QRV42" s="27"/>
      <c r="QRW42" s="27"/>
      <c r="QRX42" s="27"/>
      <c r="QRY42" s="27"/>
      <c r="QRZ42" s="27"/>
      <c r="QSA42" s="27"/>
      <c r="QSB42" s="27"/>
      <c r="QSC42" s="27"/>
      <c r="QSD42" s="27"/>
      <c r="QSE42" s="27"/>
      <c r="QSF42" s="27"/>
      <c r="QSG42" s="27"/>
      <c r="QSH42" s="27"/>
      <c r="QSI42" s="27"/>
      <c r="QSJ42" s="27"/>
      <c r="QSK42" s="27"/>
      <c r="QSL42" s="27"/>
      <c r="QSM42" s="27"/>
      <c r="QSN42" s="27"/>
      <c r="QSO42" s="27"/>
      <c r="QSP42" s="27"/>
      <c r="QSQ42" s="27"/>
      <c r="QSR42" s="27"/>
      <c r="QSS42" s="27"/>
      <c r="QST42" s="27"/>
      <c r="QSU42" s="27"/>
      <c r="QSV42" s="27"/>
      <c r="QSW42" s="27"/>
      <c r="QSX42" s="27"/>
      <c r="QSY42" s="27"/>
      <c r="QSZ42" s="27"/>
      <c r="QTA42" s="27"/>
      <c r="QTB42" s="27"/>
      <c r="QTC42" s="27"/>
      <c r="QTD42" s="27"/>
      <c r="QTE42" s="27"/>
      <c r="QTF42" s="27"/>
      <c r="QTG42" s="27"/>
      <c r="QTH42" s="27"/>
      <c r="QTI42" s="27"/>
      <c r="QTJ42" s="27"/>
      <c r="QTK42" s="27"/>
      <c r="QTL42" s="27"/>
      <c r="QTM42" s="27"/>
      <c r="QTN42" s="27"/>
      <c r="QTO42" s="27"/>
      <c r="QTP42" s="27"/>
      <c r="QTQ42" s="27"/>
      <c r="QTR42" s="27"/>
      <c r="QTS42" s="27"/>
      <c r="QTT42" s="27"/>
      <c r="QTU42" s="27"/>
      <c r="QTV42" s="27"/>
      <c r="QTW42" s="27"/>
      <c r="QTX42" s="27"/>
      <c r="QTY42" s="27"/>
      <c r="QTZ42" s="27"/>
      <c r="QUA42" s="27"/>
      <c r="QUB42" s="27"/>
      <c r="QUC42" s="27"/>
      <c r="QUD42" s="27"/>
      <c r="QUE42" s="27"/>
      <c r="QUF42" s="27"/>
      <c r="QUG42" s="27"/>
      <c r="QUH42" s="27"/>
      <c r="QUI42" s="27"/>
      <c r="QUJ42" s="27"/>
      <c r="QUK42" s="27"/>
      <c r="QUL42" s="27"/>
      <c r="QUM42" s="27"/>
      <c r="QUN42" s="27"/>
      <c r="QUO42" s="27"/>
      <c r="QUP42" s="27"/>
      <c r="QUQ42" s="27"/>
      <c r="QUR42" s="27"/>
      <c r="QUS42" s="27"/>
      <c r="QUT42" s="27"/>
      <c r="QUU42" s="27"/>
      <c r="QUV42" s="27"/>
      <c r="QUW42" s="27"/>
      <c r="QUX42" s="27"/>
      <c r="QUY42" s="27"/>
      <c r="QUZ42" s="27"/>
      <c r="QVA42" s="27"/>
      <c r="QVB42" s="27"/>
      <c r="QVC42" s="27"/>
      <c r="QVD42" s="27"/>
      <c r="QVE42" s="27"/>
      <c r="QVF42" s="27"/>
      <c r="QVG42" s="27"/>
      <c r="QVH42" s="27"/>
      <c r="QVI42" s="27"/>
      <c r="QVJ42" s="27"/>
      <c r="QVK42" s="27"/>
      <c r="QVL42" s="27"/>
      <c r="QVM42" s="27"/>
      <c r="QVN42" s="27"/>
      <c r="QVO42" s="27"/>
      <c r="QVP42" s="27"/>
      <c r="QVQ42" s="27"/>
      <c r="QVR42" s="27"/>
      <c r="QVS42" s="27"/>
      <c r="QVT42" s="27"/>
      <c r="QVU42" s="27"/>
      <c r="QVV42" s="27"/>
      <c r="QVW42" s="27"/>
      <c r="QVX42" s="27"/>
      <c r="QVY42" s="27"/>
      <c r="QVZ42" s="27"/>
      <c r="QWA42" s="27"/>
      <c r="QWB42" s="27"/>
      <c r="QWC42" s="27"/>
      <c r="QWD42" s="27"/>
      <c r="QWE42" s="27"/>
      <c r="QWF42" s="27"/>
      <c r="QWG42" s="27"/>
      <c r="QWH42" s="27"/>
      <c r="QWI42" s="27"/>
      <c r="QWJ42" s="27"/>
      <c r="QWK42" s="27"/>
      <c r="QWL42" s="27"/>
      <c r="QWM42" s="27"/>
      <c r="QWN42" s="27"/>
      <c r="QWO42" s="27"/>
      <c r="QWP42" s="27"/>
      <c r="QWQ42" s="27"/>
      <c r="QWR42" s="27"/>
      <c r="QWS42" s="27"/>
      <c r="QWT42" s="27"/>
      <c r="QWU42" s="27"/>
      <c r="QWV42" s="27"/>
      <c r="QWW42" s="27"/>
      <c r="QWX42" s="27"/>
      <c r="QWY42" s="27"/>
      <c r="QWZ42" s="27"/>
      <c r="QXA42" s="27"/>
      <c r="QXB42" s="27"/>
      <c r="QXC42" s="27"/>
      <c r="QXD42" s="27"/>
      <c r="QXE42" s="27"/>
      <c r="QXF42" s="27"/>
      <c r="QXG42" s="27"/>
      <c r="QXH42" s="27"/>
      <c r="QXI42" s="27"/>
      <c r="QXJ42" s="27"/>
      <c r="QXK42" s="27"/>
      <c r="QXL42" s="27"/>
      <c r="QXM42" s="27"/>
      <c r="QXN42" s="27"/>
      <c r="QXO42" s="27"/>
      <c r="QXP42" s="27"/>
      <c r="QXQ42" s="27"/>
      <c r="QXR42" s="27"/>
      <c r="QXS42" s="27"/>
      <c r="QXT42" s="27"/>
      <c r="QXU42" s="27"/>
      <c r="QXV42" s="27"/>
      <c r="QXW42" s="27"/>
      <c r="QXX42" s="27"/>
      <c r="QXY42" s="27"/>
      <c r="QXZ42" s="27"/>
      <c r="QYA42" s="27"/>
      <c r="QYB42" s="27"/>
      <c r="QYC42" s="27"/>
      <c r="QYD42" s="27"/>
      <c r="QYE42" s="27"/>
      <c r="QYF42" s="27"/>
      <c r="QYG42" s="27"/>
      <c r="QYH42" s="27"/>
      <c r="QYI42" s="27"/>
      <c r="QYJ42" s="27"/>
      <c r="QYK42" s="27"/>
      <c r="QYL42" s="27"/>
      <c r="QYM42" s="27"/>
      <c r="QYN42" s="27"/>
      <c r="QYO42" s="27"/>
      <c r="QYP42" s="27"/>
      <c r="QYQ42" s="27"/>
      <c r="QYR42" s="27"/>
      <c r="QYS42" s="27"/>
      <c r="QYT42" s="27"/>
      <c r="QYU42" s="27"/>
      <c r="QYV42" s="27"/>
      <c r="QYW42" s="27"/>
      <c r="QYX42" s="27"/>
      <c r="QYY42" s="27"/>
      <c r="QYZ42" s="27"/>
      <c r="QZA42" s="27"/>
      <c r="QZB42" s="27"/>
      <c r="QZC42" s="27"/>
      <c r="QZD42" s="27"/>
      <c r="QZE42" s="27"/>
      <c r="QZF42" s="27"/>
      <c r="QZG42" s="27"/>
      <c r="QZH42" s="27"/>
      <c r="QZI42" s="27"/>
      <c r="QZJ42" s="27"/>
      <c r="QZK42" s="27"/>
      <c r="QZL42" s="27"/>
      <c r="QZM42" s="27"/>
      <c r="QZN42" s="27"/>
      <c r="QZO42" s="27"/>
      <c r="QZP42" s="27"/>
      <c r="QZQ42" s="27"/>
      <c r="QZR42" s="27"/>
      <c r="QZS42" s="27"/>
      <c r="QZT42" s="27"/>
      <c r="QZU42" s="27"/>
      <c r="QZV42" s="27"/>
      <c r="QZW42" s="27"/>
      <c r="QZX42" s="27"/>
      <c r="QZY42" s="27"/>
      <c r="QZZ42" s="27"/>
      <c r="RAA42" s="27"/>
      <c r="RAB42" s="27"/>
      <c r="RAC42" s="27"/>
      <c r="RAD42" s="27"/>
      <c r="RAE42" s="27"/>
      <c r="RAF42" s="27"/>
      <c r="RAG42" s="27"/>
      <c r="RAH42" s="27"/>
      <c r="RAI42" s="27"/>
      <c r="RAJ42" s="27"/>
      <c r="RAK42" s="27"/>
      <c r="RAL42" s="27"/>
      <c r="RAM42" s="27"/>
      <c r="RAN42" s="27"/>
      <c r="RAO42" s="27"/>
      <c r="RAP42" s="27"/>
      <c r="RAQ42" s="27"/>
      <c r="RAR42" s="27"/>
      <c r="RAS42" s="27"/>
      <c r="RAT42" s="27"/>
      <c r="RAU42" s="27"/>
      <c r="RAV42" s="27"/>
      <c r="RAW42" s="27"/>
      <c r="RAX42" s="27"/>
      <c r="RAY42" s="27"/>
      <c r="RAZ42" s="27"/>
      <c r="RBA42" s="27"/>
      <c r="RBB42" s="27"/>
      <c r="RBC42" s="27"/>
      <c r="RBD42" s="27"/>
      <c r="RBE42" s="27"/>
      <c r="RBF42" s="27"/>
      <c r="RBG42" s="27"/>
      <c r="RBH42" s="27"/>
      <c r="RBI42" s="27"/>
      <c r="RBJ42" s="27"/>
      <c r="RBK42" s="27"/>
      <c r="RBL42" s="27"/>
      <c r="RBM42" s="27"/>
      <c r="RBN42" s="27"/>
      <c r="RBO42" s="27"/>
      <c r="RBP42" s="27"/>
      <c r="RBQ42" s="27"/>
      <c r="RBR42" s="27"/>
      <c r="RBS42" s="27"/>
      <c r="RBT42" s="27"/>
      <c r="RBU42" s="27"/>
      <c r="RBV42" s="27"/>
      <c r="RBW42" s="27"/>
      <c r="RBX42" s="27"/>
      <c r="RBY42" s="27"/>
      <c r="RBZ42" s="27"/>
      <c r="RCA42" s="27"/>
      <c r="RCB42" s="27"/>
      <c r="RCC42" s="27"/>
      <c r="RCD42" s="27"/>
      <c r="RCE42" s="27"/>
      <c r="RCF42" s="27"/>
      <c r="RCG42" s="27"/>
      <c r="RCH42" s="27"/>
      <c r="RCI42" s="27"/>
      <c r="RCJ42" s="27"/>
      <c r="RCK42" s="27"/>
      <c r="RCL42" s="27"/>
      <c r="RCM42" s="27"/>
      <c r="RCN42" s="27"/>
      <c r="RCO42" s="27"/>
      <c r="RCP42" s="27"/>
      <c r="RCQ42" s="27"/>
      <c r="RCR42" s="27"/>
      <c r="RCS42" s="27"/>
      <c r="RCT42" s="27"/>
      <c r="RCU42" s="27"/>
      <c r="RCV42" s="27"/>
      <c r="RCW42" s="27"/>
      <c r="RCX42" s="27"/>
      <c r="RCY42" s="27"/>
      <c r="RCZ42" s="27"/>
      <c r="RDA42" s="27"/>
      <c r="RDB42" s="27"/>
      <c r="RDC42" s="27"/>
      <c r="RDD42" s="27"/>
      <c r="RDE42" s="27"/>
      <c r="RDF42" s="27"/>
      <c r="RDG42" s="27"/>
      <c r="RDH42" s="27"/>
      <c r="RDI42" s="27"/>
      <c r="RDJ42" s="27"/>
      <c r="RDK42" s="27"/>
      <c r="RDL42" s="27"/>
      <c r="RDM42" s="27"/>
      <c r="RDN42" s="27"/>
      <c r="RDO42" s="27"/>
      <c r="RDP42" s="27"/>
      <c r="RDQ42" s="27"/>
      <c r="RDR42" s="27"/>
      <c r="RDS42" s="27"/>
      <c r="RDT42" s="27"/>
      <c r="RDU42" s="27"/>
      <c r="RDV42" s="27"/>
      <c r="RDW42" s="27"/>
      <c r="RDX42" s="27"/>
      <c r="RDY42" s="27"/>
      <c r="RDZ42" s="27"/>
      <c r="REA42" s="27"/>
      <c r="REB42" s="27"/>
      <c r="REC42" s="27"/>
      <c r="RED42" s="27"/>
      <c r="REE42" s="27"/>
      <c r="REF42" s="27"/>
      <c r="REG42" s="27"/>
      <c r="REH42" s="27"/>
      <c r="REI42" s="27"/>
      <c r="REJ42" s="27"/>
      <c r="REK42" s="27"/>
      <c r="REL42" s="27"/>
      <c r="REM42" s="27"/>
      <c r="REN42" s="27"/>
      <c r="REO42" s="27"/>
      <c r="REP42" s="27"/>
      <c r="REQ42" s="27"/>
      <c r="RER42" s="27"/>
      <c r="RES42" s="27"/>
      <c r="RET42" s="27"/>
      <c r="REU42" s="27"/>
      <c r="REV42" s="27"/>
      <c r="REW42" s="27"/>
      <c r="REX42" s="27"/>
      <c r="REY42" s="27"/>
      <c r="REZ42" s="27"/>
      <c r="RFA42" s="27"/>
      <c r="RFB42" s="27"/>
      <c r="RFC42" s="27"/>
      <c r="RFD42" s="27"/>
      <c r="RFE42" s="27"/>
      <c r="RFF42" s="27"/>
      <c r="RFG42" s="27"/>
      <c r="RFH42" s="27"/>
      <c r="RFI42" s="27"/>
      <c r="RFJ42" s="27"/>
      <c r="RFK42" s="27"/>
      <c r="RFL42" s="27"/>
      <c r="RFM42" s="27"/>
      <c r="RFN42" s="27"/>
      <c r="RFO42" s="27"/>
      <c r="RFP42" s="27"/>
      <c r="RFQ42" s="27"/>
      <c r="RFR42" s="27"/>
      <c r="RFS42" s="27"/>
      <c r="RFT42" s="27"/>
      <c r="RFU42" s="27"/>
      <c r="RFV42" s="27"/>
      <c r="RFW42" s="27"/>
      <c r="RFX42" s="27"/>
      <c r="RFY42" s="27"/>
      <c r="RFZ42" s="27"/>
      <c r="RGA42" s="27"/>
      <c r="RGB42" s="27"/>
      <c r="RGC42" s="27"/>
      <c r="RGD42" s="27"/>
      <c r="RGE42" s="27"/>
      <c r="RGF42" s="27"/>
      <c r="RGG42" s="27"/>
      <c r="RGH42" s="27"/>
      <c r="RGI42" s="27"/>
      <c r="RGJ42" s="27"/>
      <c r="RGK42" s="27"/>
      <c r="RGL42" s="27"/>
      <c r="RGM42" s="27"/>
      <c r="RGN42" s="27"/>
      <c r="RGO42" s="27"/>
      <c r="RGP42" s="27"/>
      <c r="RGQ42" s="27"/>
      <c r="RGR42" s="27"/>
      <c r="RGS42" s="27"/>
      <c r="RGT42" s="27"/>
      <c r="RGU42" s="27"/>
      <c r="RGV42" s="27"/>
      <c r="RGW42" s="27"/>
      <c r="RGX42" s="27"/>
      <c r="RGY42" s="27"/>
      <c r="RGZ42" s="27"/>
      <c r="RHA42" s="27"/>
      <c r="RHB42" s="27"/>
      <c r="RHC42" s="27"/>
      <c r="RHD42" s="27"/>
      <c r="RHE42" s="27"/>
      <c r="RHF42" s="27"/>
      <c r="RHG42" s="27"/>
      <c r="RHH42" s="27"/>
      <c r="RHI42" s="27"/>
      <c r="RHJ42" s="27"/>
      <c r="RHK42" s="27"/>
      <c r="RHL42" s="27"/>
      <c r="RHM42" s="27"/>
      <c r="RHN42" s="27"/>
      <c r="RHO42" s="27"/>
      <c r="RHP42" s="27"/>
      <c r="RHQ42" s="27"/>
      <c r="RHR42" s="27"/>
      <c r="RHS42" s="27"/>
      <c r="RHT42" s="27"/>
      <c r="RHU42" s="27"/>
      <c r="RHV42" s="27"/>
      <c r="RHW42" s="27"/>
      <c r="RHX42" s="27"/>
      <c r="RHY42" s="27"/>
      <c r="RHZ42" s="27"/>
      <c r="RIA42" s="27"/>
      <c r="RIB42" s="27"/>
      <c r="RIC42" s="27"/>
      <c r="RID42" s="27"/>
      <c r="RIE42" s="27"/>
      <c r="RIF42" s="27"/>
      <c r="RIG42" s="27"/>
      <c r="RIH42" s="27"/>
      <c r="RII42" s="27"/>
      <c r="RIJ42" s="27"/>
      <c r="RIK42" s="27"/>
      <c r="RIL42" s="27"/>
      <c r="RIM42" s="27"/>
      <c r="RIN42" s="27"/>
      <c r="RIO42" s="27"/>
      <c r="RIP42" s="27"/>
      <c r="RIQ42" s="27"/>
      <c r="RIR42" s="27"/>
      <c r="RIS42" s="27"/>
      <c r="RIT42" s="27"/>
      <c r="RIU42" s="27"/>
      <c r="RIV42" s="27"/>
      <c r="RIW42" s="27"/>
      <c r="RIX42" s="27"/>
      <c r="RIY42" s="27"/>
      <c r="RIZ42" s="27"/>
      <c r="RJA42" s="27"/>
      <c r="RJB42" s="27"/>
      <c r="RJC42" s="27"/>
      <c r="RJD42" s="27"/>
      <c r="RJE42" s="27"/>
      <c r="RJF42" s="27"/>
      <c r="RJG42" s="27"/>
      <c r="RJH42" s="27"/>
      <c r="RJI42" s="27"/>
      <c r="RJJ42" s="27"/>
      <c r="RJK42" s="27"/>
      <c r="RJL42" s="27"/>
      <c r="RJM42" s="27"/>
      <c r="RJN42" s="27"/>
      <c r="RJO42" s="27"/>
      <c r="RJP42" s="27"/>
      <c r="RJQ42" s="27"/>
      <c r="RJR42" s="27"/>
      <c r="RJS42" s="27"/>
      <c r="RJT42" s="27"/>
      <c r="RJU42" s="27"/>
      <c r="RJV42" s="27"/>
      <c r="RJW42" s="27"/>
      <c r="RJX42" s="27"/>
      <c r="RJY42" s="27"/>
      <c r="RJZ42" s="27"/>
      <c r="RKA42" s="27"/>
      <c r="RKB42" s="27"/>
      <c r="RKC42" s="27"/>
      <c r="RKD42" s="27"/>
      <c r="RKE42" s="27"/>
      <c r="RKF42" s="27"/>
      <c r="RKG42" s="27"/>
      <c r="RKH42" s="27"/>
      <c r="RKI42" s="27"/>
      <c r="RKJ42" s="27"/>
      <c r="RKK42" s="27"/>
      <c r="RKL42" s="27"/>
      <c r="RKM42" s="27"/>
      <c r="RKN42" s="27"/>
      <c r="RKO42" s="27"/>
      <c r="RKP42" s="27"/>
      <c r="RKQ42" s="27"/>
      <c r="RKR42" s="27"/>
      <c r="RKS42" s="27"/>
      <c r="RKT42" s="27"/>
      <c r="RKU42" s="27"/>
      <c r="RKV42" s="27"/>
      <c r="RKW42" s="27"/>
      <c r="RKX42" s="27"/>
      <c r="RKY42" s="27"/>
      <c r="RKZ42" s="27"/>
      <c r="RLA42" s="27"/>
      <c r="RLB42" s="27"/>
      <c r="RLC42" s="27"/>
      <c r="RLD42" s="27"/>
      <c r="RLE42" s="27"/>
      <c r="RLF42" s="27"/>
      <c r="RLG42" s="27"/>
      <c r="RLH42" s="27"/>
      <c r="RLI42" s="27"/>
      <c r="RLJ42" s="27"/>
      <c r="RLK42" s="27"/>
      <c r="RLL42" s="27"/>
      <c r="RLM42" s="27"/>
      <c r="RLN42" s="27"/>
      <c r="RLO42" s="27"/>
      <c r="RLP42" s="27"/>
      <c r="RLQ42" s="27"/>
      <c r="RLR42" s="27"/>
      <c r="RLS42" s="27"/>
      <c r="RLT42" s="27"/>
      <c r="RLU42" s="27"/>
      <c r="RLV42" s="27"/>
      <c r="RLW42" s="27"/>
      <c r="RLX42" s="27"/>
      <c r="RLY42" s="27"/>
      <c r="RLZ42" s="27"/>
      <c r="RMA42" s="27"/>
      <c r="RMB42" s="27"/>
      <c r="RMC42" s="27"/>
      <c r="RMD42" s="27"/>
      <c r="RME42" s="27"/>
      <c r="RMF42" s="27"/>
      <c r="RMG42" s="27"/>
      <c r="RMH42" s="27"/>
      <c r="RMI42" s="27"/>
      <c r="RMJ42" s="27"/>
      <c r="RMK42" s="27"/>
      <c r="RML42" s="27"/>
      <c r="RMM42" s="27"/>
      <c r="RMN42" s="27"/>
      <c r="RMO42" s="27"/>
      <c r="RMP42" s="27"/>
      <c r="RMQ42" s="27"/>
      <c r="RMR42" s="27"/>
      <c r="RMS42" s="27"/>
      <c r="RMT42" s="27"/>
      <c r="RMU42" s="27"/>
      <c r="RMV42" s="27"/>
      <c r="RMW42" s="27"/>
      <c r="RMX42" s="27"/>
      <c r="RMY42" s="27"/>
      <c r="RMZ42" s="27"/>
      <c r="RNA42" s="27"/>
      <c r="RNB42" s="27"/>
      <c r="RNC42" s="27"/>
      <c r="RND42" s="27"/>
      <c r="RNE42" s="27"/>
      <c r="RNF42" s="27"/>
      <c r="RNG42" s="27"/>
      <c r="RNH42" s="27"/>
      <c r="RNI42" s="27"/>
      <c r="RNJ42" s="27"/>
      <c r="RNK42" s="27"/>
      <c r="RNL42" s="27"/>
      <c r="RNM42" s="27"/>
      <c r="RNN42" s="27"/>
      <c r="RNO42" s="27"/>
      <c r="RNP42" s="27"/>
      <c r="RNQ42" s="27"/>
      <c r="RNR42" s="27"/>
      <c r="RNS42" s="27"/>
      <c r="RNT42" s="27"/>
      <c r="RNU42" s="27"/>
      <c r="RNV42" s="27"/>
      <c r="RNW42" s="27"/>
      <c r="RNX42" s="27"/>
      <c r="RNY42" s="27"/>
      <c r="RNZ42" s="27"/>
      <c r="ROA42" s="27"/>
      <c r="ROB42" s="27"/>
      <c r="ROC42" s="27"/>
      <c r="ROD42" s="27"/>
      <c r="ROE42" s="27"/>
      <c r="ROF42" s="27"/>
      <c r="ROG42" s="27"/>
      <c r="ROH42" s="27"/>
      <c r="ROI42" s="27"/>
      <c r="ROJ42" s="27"/>
      <c r="ROK42" s="27"/>
      <c r="ROL42" s="27"/>
      <c r="ROM42" s="27"/>
      <c r="RON42" s="27"/>
      <c r="ROO42" s="27"/>
      <c r="ROP42" s="27"/>
      <c r="ROQ42" s="27"/>
      <c r="ROR42" s="27"/>
      <c r="ROS42" s="27"/>
      <c r="ROT42" s="27"/>
      <c r="ROU42" s="27"/>
      <c r="ROV42" s="27"/>
      <c r="ROW42" s="27"/>
      <c r="ROX42" s="27"/>
      <c r="ROY42" s="27"/>
      <c r="ROZ42" s="27"/>
      <c r="RPA42" s="27"/>
      <c r="RPB42" s="27"/>
      <c r="RPC42" s="27"/>
      <c r="RPD42" s="27"/>
      <c r="RPE42" s="27"/>
      <c r="RPF42" s="27"/>
      <c r="RPG42" s="27"/>
      <c r="RPH42" s="27"/>
      <c r="RPI42" s="27"/>
      <c r="RPJ42" s="27"/>
      <c r="RPK42" s="27"/>
      <c r="RPL42" s="27"/>
      <c r="RPM42" s="27"/>
      <c r="RPN42" s="27"/>
      <c r="RPO42" s="27"/>
      <c r="RPP42" s="27"/>
      <c r="RPQ42" s="27"/>
      <c r="RPR42" s="27"/>
      <c r="RPS42" s="27"/>
      <c r="RPT42" s="27"/>
      <c r="RPU42" s="27"/>
      <c r="RPV42" s="27"/>
      <c r="RPW42" s="27"/>
      <c r="RPX42" s="27"/>
      <c r="RPY42" s="27"/>
      <c r="RPZ42" s="27"/>
      <c r="RQA42" s="27"/>
      <c r="RQB42" s="27"/>
      <c r="RQC42" s="27"/>
      <c r="RQD42" s="27"/>
      <c r="RQE42" s="27"/>
      <c r="RQF42" s="27"/>
      <c r="RQG42" s="27"/>
      <c r="RQH42" s="27"/>
      <c r="RQI42" s="27"/>
      <c r="RQJ42" s="27"/>
      <c r="RQK42" s="27"/>
      <c r="RQL42" s="27"/>
      <c r="RQM42" s="27"/>
      <c r="RQN42" s="27"/>
      <c r="RQO42" s="27"/>
      <c r="RQP42" s="27"/>
      <c r="RQQ42" s="27"/>
      <c r="RQR42" s="27"/>
      <c r="RQS42" s="27"/>
      <c r="RQT42" s="27"/>
      <c r="RQU42" s="27"/>
      <c r="RQV42" s="27"/>
      <c r="RQW42" s="27"/>
      <c r="RQX42" s="27"/>
      <c r="RQY42" s="27"/>
      <c r="RQZ42" s="27"/>
      <c r="RRA42" s="27"/>
      <c r="RRB42" s="27"/>
      <c r="RRC42" s="27"/>
      <c r="RRD42" s="27"/>
      <c r="RRE42" s="27"/>
      <c r="RRF42" s="27"/>
      <c r="RRG42" s="27"/>
      <c r="RRH42" s="27"/>
      <c r="RRI42" s="27"/>
      <c r="RRJ42" s="27"/>
      <c r="RRK42" s="27"/>
      <c r="RRL42" s="27"/>
      <c r="RRM42" s="27"/>
      <c r="RRN42" s="27"/>
      <c r="RRO42" s="27"/>
      <c r="RRP42" s="27"/>
      <c r="RRQ42" s="27"/>
      <c r="RRR42" s="27"/>
      <c r="RRS42" s="27"/>
      <c r="RRT42" s="27"/>
      <c r="RRU42" s="27"/>
      <c r="RRV42" s="27"/>
      <c r="RRW42" s="27"/>
      <c r="RRX42" s="27"/>
      <c r="RRY42" s="27"/>
      <c r="RRZ42" s="27"/>
      <c r="RSA42" s="27"/>
      <c r="RSB42" s="27"/>
      <c r="RSC42" s="27"/>
      <c r="RSD42" s="27"/>
      <c r="RSE42" s="27"/>
      <c r="RSF42" s="27"/>
      <c r="RSG42" s="27"/>
      <c r="RSH42" s="27"/>
      <c r="RSI42" s="27"/>
      <c r="RSJ42" s="27"/>
      <c r="RSK42" s="27"/>
      <c r="RSL42" s="27"/>
      <c r="RSM42" s="27"/>
      <c r="RSN42" s="27"/>
      <c r="RSO42" s="27"/>
      <c r="RSP42" s="27"/>
      <c r="RSQ42" s="27"/>
      <c r="RSR42" s="27"/>
      <c r="RSS42" s="27"/>
      <c r="RST42" s="27"/>
      <c r="RSU42" s="27"/>
      <c r="RSV42" s="27"/>
      <c r="RSW42" s="27"/>
      <c r="RSX42" s="27"/>
      <c r="RSY42" s="27"/>
      <c r="RSZ42" s="27"/>
      <c r="RTA42" s="27"/>
      <c r="RTB42" s="27"/>
      <c r="RTC42" s="27"/>
      <c r="RTD42" s="27"/>
      <c r="RTE42" s="27"/>
      <c r="RTF42" s="27"/>
      <c r="RTG42" s="27"/>
      <c r="RTH42" s="27"/>
      <c r="RTI42" s="27"/>
      <c r="RTJ42" s="27"/>
      <c r="RTK42" s="27"/>
      <c r="RTL42" s="27"/>
      <c r="RTM42" s="27"/>
      <c r="RTN42" s="27"/>
      <c r="RTO42" s="27"/>
      <c r="RTP42" s="27"/>
      <c r="RTQ42" s="27"/>
      <c r="RTR42" s="27"/>
      <c r="RTS42" s="27"/>
      <c r="RTT42" s="27"/>
      <c r="RTU42" s="27"/>
      <c r="RTV42" s="27"/>
      <c r="RTW42" s="27"/>
      <c r="RTX42" s="27"/>
      <c r="RTY42" s="27"/>
      <c r="RTZ42" s="27"/>
      <c r="RUA42" s="27"/>
      <c r="RUB42" s="27"/>
      <c r="RUC42" s="27"/>
      <c r="RUD42" s="27"/>
      <c r="RUE42" s="27"/>
      <c r="RUF42" s="27"/>
      <c r="RUG42" s="27"/>
      <c r="RUH42" s="27"/>
      <c r="RUI42" s="27"/>
      <c r="RUJ42" s="27"/>
      <c r="RUK42" s="27"/>
      <c r="RUL42" s="27"/>
      <c r="RUM42" s="27"/>
      <c r="RUN42" s="27"/>
      <c r="RUO42" s="27"/>
      <c r="RUP42" s="27"/>
      <c r="RUQ42" s="27"/>
      <c r="RUR42" s="27"/>
      <c r="RUS42" s="27"/>
      <c r="RUT42" s="27"/>
      <c r="RUU42" s="27"/>
      <c r="RUV42" s="27"/>
      <c r="RUW42" s="27"/>
      <c r="RUX42" s="27"/>
      <c r="RUY42" s="27"/>
      <c r="RUZ42" s="27"/>
      <c r="RVA42" s="27"/>
      <c r="RVB42" s="27"/>
      <c r="RVC42" s="27"/>
      <c r="RVD42" s="27"/>
      <c r="RVE42" s="27"/>
      <c r="RVF42" s="27"/>
      <c r="RVG42" s="27"/>
      <c r="RVH42" s="27"/>
      <c r="RVI42" s="27"/>
      <c r="RVJ42" s="27"/>
      <c r="RVK42" s="27"/>
      <c r="RVL42" s="27"/>
      <c r="RVM42" s="27"/>
      <c r="RVN42" s="27"/>
      <c r="RVO42" s="27"/>
      <c r="RVP42" s="27"/>
      <c r="RVQ42" s="27"/>
      <c r="RVR42" s="27"/>
      <c r="RVS42" s="27"/>
      <c r="RVT42" s="27"/>
      <c r="RVU42" s="27"/>
      <c r="RVV42" s="27"/>
      <c r="RVW42" s="27"/>
      <c r="RVX42" s="27"/>
      <c r="RVY42" s="27"/>
      <c r="RVZ42" s="27"/>
      <c r="RWA42" s="27"/>
      <c r="RWB42" s="27"/>
      <c r="RWC42" s="27"/>
      <c r="RWD42" s="27"/>
      <c r="RWE42" s="27"/>
      <c r="RWF42" s="27"/>
      <c r="RWG42" s="27"/>
      <c r="RWH42" s="27"/>
      <c r="RWI42" s="27"/>
      <c r="RWJ42" s="27"/>
      <c r="RWK42" s="27"/>
      <c r="RWL42" s="27"/>
      <c r="RWM42" s="27"/>
      <c r="RWN42" s="27"/>
      <c r="RWO42" s="27"/>
      <c r="RWP42" s="27"/>
      <c r="RWQ42" s="27"/>
      <c r="RWR42" s="27"/>
      <c r="RWS42" s="27"/>
      <c r="RWT42" s="27"/>
      <c r="RWU42" s="27"/>
      <c r="RWV42" s="27"/>
      <c r="RWW42" s="27"/>
      <c r="RWX42" s="27"/>
      <c r="RWY42" s="27"/>
      <c r="RWZ42" s="27"/>
      <c r="RXA42" s="27"/>
      <c r="RXB42" s="27"/>
      <c r="RXC42" s="27"/>
      <c r="RXD42" s="27"/>
      <c r="RXE42" s="27"/>
      <c r="RXF42" s="27"/>
      <c r="RXG42" s="27"/>
      <c r="RXH42" s="27"/>
      <c r="RXI42" s="27"/>
      <c r="RXJ42" s="27"/>
      <c r="RXK42" s="27"/>
      <c r="RXL42" s="27"/>
      <c r="RXM42" s="27"/>
      <c r="RXN42" s="27"/>
      <c r="RXO42" s="27"/>
      <c r="RXP42" s="27"/>
      <c r="RXQ42" s="27"/>
      <c r="RXR42" s="27"/>
      <c r="RXS42" s="27"/>
      <c r="RXT42" s="27"/>
      <c r="RXU42" s="27"/>
      <c r="RXV42" s="27"/>
      <c r="RXW42" s="27"/>
      <c r="RXX42" s="27"/>
      <c r="RXY42" s="27"/>
      <c r="RXZ42" s="27"/>
      <c r="RYA42" s="27"/>
      <c r="RYB42" s="27"/>
      <c r="RYC42" s="27"/>
      <c r="RYD42" s="27"/>
      <c r="RYE42" s="27"/>
      <c r="RYF42" s="27"/>
      <c r="RYG42" s="27"/>
      <c r="RYH42" s="27"/>
      <c r="RYI42" s="27"/>
      <c r="RYJ42" s="27"/>
      <c r="RYK42" s="27"/>
      <c r="RYL42" s="27"/>
      <c r="RYM42" s="27"/>
      <c r="RYN42" s="27"/>
      <c r="RYO42" s="27"/>
      <c r="RYP42" s="27"/>
      <c r="RYQ42" s="27"/>
      <c r="RYR42" s="27"/>
      <c r="RYS42" s="27"/>
      <c r="RYT42" s="27"/>
      <c r="RYU42" s="27"/>
      <c r="RYV42" s="27"/>
      <c r="RYW42" s="27"/>
      <c r="RYX42" s="27"/>
      <c r="RYY42" s="27"/>
      <c r="RYZ42" s="27"/>
      <c r="RZA42" s="27"/>
      <c r="RZB42" s="27"/>
      <c r="RZC42" s="27"/>
      <c r="RZD42" s="27"/>
      <c r="RZE42" s="27"/>
      <c r="RZF42" s="27"/>
      <c r="RZG42" s="27"/>
      <c r="RZH42" s="27"/>
      <c r="RZI42" s="27"/>
      <c r="RZJ42" s="27"/>
      <c r="RZK42" s="27"/>
      <c r="RZL42" s="27"/>
      <c r="RZM42" s="27"/>
      <c r="RZN42" s="27"/>
      <c r="RZO42" s="27"/>
      <c r="RZP42" s="27"/>
      <c r="RZQ42" s="27"/>
      <c r="RZR42" s="27"/>
      <c r="RZS42" s="27"/>
      <c r="RZT42" s="27"/>
      <c r="RZU42" s="27"/>
      <c r="RZV42" s="27"/>
      <c r="RZW42" s="27"/>
      <c r="RZX42" s="27"/>
      <c r="RZY42" s="27"/>
      <c r="RZZ42" s="27"/>
      <c r="SAA42" s="27"/>
      <c r="SAB42" s="27"/>
      <c r="SAC42" s="27"/>
      <c r="SAD42" s="27"/>
      <c r="SAE42" s="27"/>
      <c r="SAF42" s="27"/>
      <c r="SAG42" s="27"/>
      <c r="SAH42" s="27"/>
      <c r="SAI42" s="27"/>
      <c r="SAJ42" s="27"/>
      <c r="SAK42" s="27"/>
      <c r="SAL42" s="27"/>
      <c r="SAM42" s="27"/>
      <c r="SAN42" s="27"/>
      <c r="SAO42" s="27"/>
      <c r="SAP42" s="27"/>
      <c r="SAQ42" s="27"/>
      <c r="SAR42" s="27"/>
      <c r="SAS42" s="27"/>
      <c r="SAT42" s="27"/>
      <c r="SAU42" s="27"/>
      <c r="SAV42" s="27"/>
      <c r="SAW42" s="27"/>
      <c r="SAX42" s="27"/>
      <c r="SAY42" s="27"/>
      <c r="SAZ42" s="27"/>
      <c r="SBA42" s="27"/>
      <c r="SBB42" s="27"/>
      <c r="SBC42" s="27"/>
      <c r="SBD42" s="27"/>
      <c r="SBE42" s="27"/>
      <c r="SBF42" s="27"/>
      <c r="SBG42" s="27"/>
      <c r="SBH42" s="27"/>
      <c r="SBI42" s="27"/>
      <c r="SBJ42" s="27"/>
      <c r="SBK42" s="27"/>
      <c r="SBL42" s="27"/>
      <c r="SBM42" s="27"/>
      <c r="SBN42" s="27"/>
      <c r="SBO42" s="27"/>
      <c r="SBP42" s="27"/>
      <c r="SBQ42" s="27"/>
      <c r="SBR42" s="27"/>
      <c r="SBS42" s="27"/>
      <c r="SBT42" s="27"/>
      <c r="SBU42" s="27"/>
      <c r="SBV42" s="27"/>
      <c r="SBW42" s="27"/>
      <c r="SBX42" s="27"/>
      <c r="SBY42" s="27"/>
      <c r="SBZ42" s="27"/>
      <c r="SCA42" s="27"/>
      <c r="SCB42" s="27"/>
      <c r="SCC42" s="27"/>
      <c r="SCD42" s="27"/>
      <c r="SCE42" s="27"/>
      <c r="SCF42" s="27"/>
      <c r="SCG42" s="27"/>
      <c r="SCH42" s="27"/>
      <c r="SCI42" s="27"/>
      <c r="SCJ42" s="27"/>
      <c r="SCK42" s="27"/>
      <c r="SCL42" s="27"/>
      <c r="SCM42" s="27"/>
      <c r="SCN42" s="27"/>
      <c r="SCO42" s="27"/>
      <c r="SCP42" s="27"/>
      <c r="SCQ42" s="27"/>
      <c r="SCR42" s="27"/>
      <c r="SCS42" s="27"/>
      <c r="SCT42" s="27"/>
      <c r="SCU42" s="27"/>
      <c r="SCV42" s="27"/>
      <c r="SCW42" s="27"/>
      <c r="SCX42" s="27"/>
      <c r="SCY42" s="27"/>
      <c r="SCZ42" s="27"/>
      <c r="SDA42" s="27"/>
      <c r="SDB42" s="27"/>
      <c r="SDC42" s="27"/>
      <c r="SDD42" s="27"/>
      <c r="SDE42" s="27"/>
      <c r="SDF42" s="27"/>
      <c r="SDG42" s="27"/>
      <c r="SDH42" s="27"/>
      <c r="SDI42" s="27"/>
      <c r="SDJ42" s="27"/>
      <c r="SDK42" s="27"/>
      <c r="SDL42" s="27"/>
      <c r="SDM42" s="27"/>
      <c r="SDN42" s="27"/>
      <c r="SDO42" s="27"/>
      <c r="SDP42" s="27"/>
      <c r="SDQ42" s="27"/>
      <c r="SDR42" s="27"/>
      <c r="SDS42" s="27"/>
      <c r="SDT42" s="27"/>
      <c r="SDU42" s="27"/>
      <c r="SDV42" s="27"/>
      <c r="SDW42" s="27"/>
      <c r="SDX42" s="27"/>
      <c r="SDY42" s="27"/>
      <c r="SDZ42" s="27"/>
      <c r="SEA42" s="27"/>
      <c r="SEB42" s="27"/>
      <c r="SEC42" s="27"/>
      <c r="SED42" s="27"/>
      <c r="SEE42" s="27"/>
      <c r="SEF42" s="27"/>
      <c r="SEG42" s="27"/>
      <c r="SEH42" s="27"/>
      <c r="SEI42" s="27"/>
      <c r="SEJ42" s="27"/>
      <c r="SEK42" s="27"/>
      <c r="SEL42" s="27"/>
      <c r="SEM42" s="27"/>
      <c r="SEN42" s="27"/>
      <c r="SEO42" s="27"/>
      <c r="SEP42" s="27"/>
      <c r="SEQ42" s="27"/>
      <c r="SER42" s="27"/>
      <c r="SES42" s="27"/>
      <c r="SET42" s="27"/>
      <c r="SEU42" s="27"/>
      <c r="SEV42" s="27"/>
      <c r="SEW42" s="27"/>
      <c r="SEX42" s="27"/>
      <c r="SEY42" s="27"/>
      <c r="SEZ42" s="27"/>
      <c r="SFA42" s="27"/>
      <c r="SFB42" s="27"/>
      <c r="SFC42" s="27"/>
      <c r="SFD42" s="27"/>
      <c r="SFE42" s="27"/>
      <c r="SFF42" s="27"/>
      <c r="SFG42" s="27"/>
      <c r="SFH42" s="27"/>
      <c r="SFI42" s="27"/>
      <c r="SFJ42" s="27"/>
      <c r="SFK42" s="27"/>
      <c r="SFL42" s="27"/>
      <c r="SFM42" s="27"/>
      <c r="SFN42" s="27"/>
      <c r="SFO42" s="27"/>
      <c r="SFP42" s="27"/>
      <c r="SFQ42" s="27"/>
      <c r="SFR42" s="27"/>
      <c r="SFS42" s="27"/>
      <c r="SFT42" s="27"/>
      <c r="SFU42" s="27"/>
      <c r="SFV42" s="27"/>
      <c r="SFW42" s="27"/>
      <c r="SFX42" s="27"/>
      <c r="SFY42" s="27"/>
      <c r="SFZ42" s="27"/>
      <c r="SGA42" s="27"/>
      <c r="SGB42" s="27"/>
      <c r="SGC42" s="27"/>
      <c r="SGD42" s="27"/>
      <c r="SGE42" s="27"/>
      <c r="SGF42" s="27"/>
      <c r="SGG42" s="27"/>
      <c r="SGH42" s="27"/>
      <c r="SGI42" s="27"/>
      <c r="SGJ42" s="27"/>
      <c r="SGK42" s="27"/>
      <c r="SGL42" s="27"/>
      <c r="SGM42" s="27"/>
      <c r="SGN42" s="27"/>
      <c r="SGO42" s="27"/>
      <c r="SGP42" s="27"/>
      <c r="SGQ42" s="27"/>
      <c r="SGR42" s="27"/>
      <c r="SGS42" s="27"/>
      <c r="SGT42" s="27"/>
      <c r="SGU42" s="27"/>
      <c r="SGV42" s="27"/>
      <c r="SGW42" s="27"/>
      <c r="SGX42" s="27"/>
      <c r="SGY42" s="27"/>
      <c r="SGZ42" s="27"/>
      <c r="SHA42" s="27"/>
      <c r="SHB42" s="27"/>
      <c r="SHC42" s="27"/>
      <c r="SHD42" s="27"/>
      <c r="SHE42" s="27"/>
      <c r="SHF42" s="27"/>
      <c r="SHG42" s="27"/>
      <c r="SHH42" s="27"/>
      <c r="SHI42" s="27"/>
      <c r="SHJ42" s="27"/>
      <c r="SHK42" s="27"/>
      <c r="SHL42" s="27"/>
      <c r="SHM42" s="27"/>
      <c r="SHN42" s="27"/>
      <c r="SHO42" s="27"/>
      <c r="SHP42" s="27"/>
      <c r="SHQ42" s="27"/>
      <c r="SHR42" s="27"/>
      <c r="SHS42" s="27"/>
      <c r="SHT42" s="27"/>
      <c r="SHU42" s="27"/>
      <c r="SHV42" s="27"/>
      <c r="SHW42" s="27"/>
      <c r="SHX42" s="27"/>
      <c r="SHY42" s="27"/>
      <c r="SHZ42" s="27"/>
      <c r="SIA42" s="27"/>
      <c r="SIB42" s="27"/>
      <c r="SIC42" s="27"/>
      <c r="SID42" s="27"/>
      <c r="SIE42" s="27"/>
      <c r="SIF42" s="27"/>
      <c r="SIG42" s="27"/>
      <c r="SIH42" s="27"/>
      <c r="SII42" s="27"/>
      <c r="SIJ42" s="27"/>
      <c r="SIK42" s="27"/>
      <c r="SIL42" s="27"/>
      <c r="SIM42" s="27"/>
      <c r="SIN42" s="27"/>
      <c r="SIO42" s="27"/>
      <c r="SIP42" s="27"/>
      <c r="SIQ42" s="27"/>
      <c r="SIR42" s="27"/>
      <c r="SIS42" s="27"/>
      <c r="SIT42" s="27"/>
      <c r="SIU42" s="27"/>
      <c r="SIV42" s="27"/>
      <c r="SIW42" s="27"/>
      <c r="SIX42" s="27"/>
      <c r="SIY42" s="27"/>
      <c r="SIZ42" s="27"/>
      <c r="SJA42" s="27"/>
      <c r="SJB42" s="27"/>
      <c r="SJC42" s="27"/>
      <c r="SJD42" s="27"/>
      <c r="SJE42" s="27"/>
      <c r="SJF42" s="27"/>
      <c r="SJG42" s="27"/>
      <c r="SJH42" s="27"/>
      <c r="SJI42" s="27"/>
      <c r="SJJ42" s="27"/>
      <c r="SJK42" s="27"/>
      <c r="SJL42" s="27"/>
      <c r="SJM42" s="27"/>
      <c r="SJN42" s="27"/>
      <c r="SJO42" s="27"/>
      <c r="SJP42" s="27"/>
      <c r="SJQ42" s="27"/>
      <c r="SJR42" s="27"/>
      <c r="SJS42" s="27"/>
      <c r="SJT42" s="27"/>
      <c r="SJU42" s="27"/>
      <c r="SJV42" s="27"/>
      <c r="SJW42" s="27"/>
      <c r="SJX42" s="27"/>
      <c r="SJY42" s="27"/>
      <c r="SJZ42" s="27"/>
      <c r="SKA42" s="27"/>
      <c r="SKB42" s="27"/>
      <c r="SKC42" s="27"/>
      <c r="SKD42" s="27"/>
      <c r="SKE42" s="27"/>
      <c r="SKF42" s="27"/>
      <c r="SKG42" s="27"/>
      <c r="SKH42" s="27"/>
      <c r="SKI42" s="27"/>
      <c r="SKJ42" s="27"/>
      <c r="SKK42" s="27"/>
      <c r="SKL42" s="27"/>
      <c r="SKM42" s="27"/>
      <c r="SKN42" s="27"/>
      <c r="SKO42" s="27"/>
      <c r="SKP42" s="27"/>
      <c r="SKQ42" s="27"/>
      <c r="SKR42" s="27"/>
      <c r="SKS42" s="27"/>
      <c r="SKT42" s="27"/>
      <c r="SKU42" s="27"/>
      <c r="SKV42" s="27"/>
      <c r="SKW42" s="27"/>
      <c r="SKX42" s="27"/>
      <c r="SKY42" s="27"/>
      <c r="SKZ42" s="27"/>
      <c r="SLA42" s="27"/>
      <c r="SLB42" s="27"/>
      <c r="SLC42" s="27"/>
      <c r="SLD42" s="27"/>
      <c r="SLE42" s="27"/>
      <c r="SLF42" s="27"/>
      <c r="SLG42" s="27"/>
      <c r="SLH42" s="27"/>
      <c r="SLI42" s="27"/>
      <c r="SLJ42" s="27"/>
      <c r="SLK42" s="27"/>
      <c r="SLL42" s="27"/>
      <c r="SLM42" s="27"/>
      <c r="SLN42" s="27"/>
      <c r="SLO42" s="27"/>
      <c r="SLP42" s="27"/>
      <c r="SLQ42" s="27"/>
      <c r="SLR42" s="27"/>
      <c r="SLS42" s="27"/>
      <c r="SLT42" s="27"/>
      <c r="SLU42" s="27"/>
      <c r="SLV42" s="27"/>
      <c r="SLW42" s="27"/>
      <c r="SLX42" s="27"/>
      <c r="SLY42" s="27"/>
      <c r="SLZ42" s="27"/>
      <c r="SMA42" s="27"/>
      <c r="SMB42" s="27"/>
      <c r="SMC42" s="27"/>
      <c r="SMD42" s="27"/>
      <c r="SME42" s="27"/>
      <c r="SMF42" s="27"/>
      <c r="SMG42" s="27"/>
      <c r="SMH42" s="27"/>
      <c r="SMI42" s="27"/>
      <c r="SMJ42" s="27"/>
      <c r="SMK42" s="27"/>
      <c r="SML42" s="27"/>
      <c r="SMM42" s="27"/>
      <c r="SMN42" s="27"/>
      <c r="SMO42" s="27"/>
      <c r="SMP42" s="27"/>
      <c r="SMQ42" s="27"/>
      <c r="SMR42" s="27"/>
      <c r="SMS42" s="27"/>
      <c r="SMT42" s="27"/>
      <c r="SMU42" s="27"/>
      <c r="SMV42" s="27"/>
      <c r="SMW42" s="27"/>
      <c r="SMX42" s="27"/>
      <c r="SMY42" s="27"/>
      <c r="SMZ42" s="27"/>
      <c r="SNA42" s="27"/>
      <c r="SNB42" s="27"/>
      <c r="SNC42" s="27"/>
      <c r="SND42" s="27"/>
      <c r="SNE42" s="27"/>
      <c r="SNF42" s="27"/>
      <c r="SNG42" s="27"/>
      <c r="SNH42" s="27"/>
      <c r="SNI42" s="27"/>
      <c r="SNJ42" s="27"/>
      <c r="SNK42" s="27"/>
      <c r="SNL42" s="27"/>
      <c r="SNM42" s="27"/>
      <c r="SNN42" s="27"/>
      <c r="SNO42" s="27"/>
      <c r="SNP42" s="27"/>
      <c r="SNQ42" s="27"/>
      <c r="SNR42" s="27"/>
      <c r="SNS42" s="27"/>
      <c r="SNT42" s="27"/>
      <c r="SNU42" s="27"/>
      <c r="SNV42" s="27"/>
      <c r="SNW42" s="27"/>
      <c r="SNX42" s="27"/>
      <c r="SNY42" s="27"/>
      <c r="SNZ42" s="27"/>
      <c r="SOA42" s="27"/>
      <c r="SOB42" s="27"/>
      <c r="SOC42" s="27"/>
      <c r="SOD42" s="27"/>
      <c r="SOE42" s="27"/>
      <c r="SOF42" s="27"/>
      <c r="SOG42" s="27"/>
      <c r="SOH42" s="27"/>
      <c r="SOI42" s="27"/>
      <c r="SOJ42" s="27"/>
      <c r="SOK42" s="27"/>
      <c r="SOL42" s="27"/>
      <c r="SOM42" s="27"/>
      <c r="SON42" s="27"/>
      <c r="SOO42" s="27"/>
      <c r="SOP42" s="27"/>
      <c r="SOQ42" s="27"/>
      <c r="SOR42" s="27"/>
      <c r="SOS42" s="27"/>
      <c r="SOT42" s="27"/>
      <c r="SOU42" s="27"/>
      <c r="SOV42" s="27"/>
      <c r="SOW42" s="27"/>
      <c r="SOX42" s="27"/>
      <c r="SOY42" s="27"/>
      <c r="SOZ42" s="27"/>
      <c r="SPA42" s="27"/>
      <c r="SPB42" s="27"/>
      <c r="SPC42" s="27"/>
      <c r="SPD42" s="27"/>
      <c r="SPE42" s="27"/>
      <c r="SPF42" s="27"/>
      <c r="SPG42" s="27"/>
      <c r="SPH42" s="27"/>
      <c r="SPI42" s="27"/>
      <c r="SPJ42" s="27"/>
      <c r="SPK42" s="27"/>
      <c r="SPL42" s="27"/>
      <c r="SPM42" s="27"/>
      <c r="SPN42" s="27"/>
      <c r="SPO42" s="27"/>
      <c r="SPP42" s="27"/>
      <c r="SPQ42" s="27"/>
      <c r="SPR42" s="27"/>
      <c r="SPS42" s="27"/>
      <c r="SPT42" s="27"/>
      <c r="SPU42" s="27"/>
      <c r="SPV42" s="27"/>
      <c r="SPW42" s="27"/>
      <c r="SPX42" s="27"/>
      <c r="SPY42" s="27"/>
      <c r="SPZ42" s="27"/>
      <c r="SQA42" s="27"/>
      <c r="SQB42" s="27"/>
      <c r="SQC42" s="27"/>
      <c r="SQD42" s="27"/>
      <c r="SQE42" s="27"/>
      <c r="SQF42" s="27"/>
      <c r="SQG42" s="27"/>
      <c r="SQH42" s="27"/>
      <c r="SQI42" s="27"/>
      <c r="SQJ42" s="27"/>
      <c r="SQK42" s="27"/>
      <c r="SQL42" s="27"/>
      <c r="SQM42" s="27"/>
      <c r="SQN42" s="27"/>
      <c r="SQO42" s="27"/>
      <c r="SQP42" s="27"/>
      <c r="SQQ42" s="27"/>
      <c r="SQR42" s="27"/>
      <c r="SQS42" s="27"/>
      <c r="SQT42" s="27"/>
      <c r="SQU42" s="27"/>
      <c r="SQV42" s="27"/>
      <c r="SQW42" s="27"/>
      <c r="SQX42" s="27"/>
      <c r="SQY42" s="27"/>
      <c r="SQZ42" s="27"/>
      <c r="SRA42" s="27"/>
      <c r="SRB42" s="27"/>
      <c r="SRC42" s="27"/>
      <c r="SRD42" s="27"/>
      <c r="SRE42" s="27"/>
      <c r="SRF42" s="27"/>
      <c r="SRG42" s="27"/>
      <c r="SRH42" s="27"/>
      <c r="SRI42" s="27"/>
      <c r="SRJ42" s="27"/>
      <c r="SRK42" s="27"/>
      <c r="SRL42" s="27"/>
      <c r="SRM42" s="27"/>
      <c r="SRN42" s="27"/>
      <c r="SRO42" s="27"/>
      <c r="SRP42" s="27"/>
      <c r="SRQ42" s="27"/>
      <c r="SRR42" s="27"/>
      <c r="SRS42" s="27"/>
      <c r="SRT42" s="27"/>
      <c r="SRU42" s="27"/>
      <c r="SRV42" s="27"/>
      <c r="SRW42" s="27"/>
      <c r="SRX42" s="27"/>
      <c r="SRY42" s="27"/>
      <c r="SRZ42" s="27"/>
      <c r="SSA42" s="27"/>
      <c r="SSB42" s="27"/>
      <c r="SSC42" s="27"/>
      <c r="SSD42" s="27"/>
      <c r="SSE42" s="27"/>
      <c r="SSF42" s="27"/>
      <c r="SSG42" s="27"/>
      <c r="SSH42" s="27"/>
      <c r="SSI42" s="27"/>
      <c r="SSJ42" s="27"/>
      <c r="SSK42" s="27"/>
      <c r="SSL42" s="27"/>
      <c r="SSM42" s="27"/>
      <c r="SSN42" s="27"/>
      <c r="SSO42" s="27"/>
      <c r="SSP42" s="27"/>
      <c r="SSQ42" s="27"/>
      <c r="SSR42" s="27"/>
      <c r="SSS42" s="27"/>
      <c r="SST42" s="27"/>
      <c r="SSU42" s="27"/>
      <c r="SSV42" s="27"/>
      <c r="SSW42" s="27"/>
      <c r="SSX42" s="27"/>
      <c r="SSY42" s="27"/>
      <c r="SSZ42" s="27"/>
      <c r="STA42" s="27"/>
      <c r="STB42" s="27"/>
      <c r="STC42" s="27"/>
      <c r="STD42" s="27"/>
      <c r="STE42" s="27"/>
      <c r="STF42" s="27"/>
      <c r="STG42" s="27"/>
      <c r="STH42" s="27"/>
      <c r="STI42" s="27"/>
      <c r="STJ42" s="27"/>
      <c r="STK42" s="27"/>
      <c r="STL42" s="27"/>
      <c r="STM42" s="27"/>
      <c r="STN42" s="27"/>
      <c r="STO42" s="27"/>
      <c r="STP42" s="27"/>
      <c r="STQ42" s="27"/>
      <c r="STR42" s="27"/>
      <c r="STS42" s="27"/>
      <c r="STT42" s="27"/>
      <c r="STU42" s="27"/>
      <c r="STV42" s="27"/>
      <c r="STW42" s="27"/>
      <c r="STX42" s="27"/>
      <c r="STY42" s="27"/>
      <c r="STZ42" s="27"/>
      <c r="SUA42" s="27"/>
      <c r="SUB42" s="27"/>
      <c r="SUC42" s="27"/>
      <c r="SUD42" s="27"/>
      <c r="SUE42" s="27"/>
      <c r="SUF42" s="27"/>
      <c r="SUG42" s="27"/>
      <c r="SUH42" s="27"/>
      <c r="SUI42" s="27"/>
      <c r="SUJ42" s="27"/>
      <c r="SUK42" s="27"/>
      <c r="SUL42" s="27"/>
      <c r="SUM42" s="27"/>
      <c r="SUN42" s="27"/>
      <c r="SUO42" s="27"/>
      <c r="SUP42" s="27"/>
      <c r="SUQ42" s="27"/>
      <c r="SUR42" s="27"/>
      <c r="SUS42" s="27"/>
      <c r="SUT42" s="27"/>
      <c r="SUU42" s="27"/>
      <c r="SUV42" s="27"/>
      <c r="SUW42" s="27"/>
      <c r="SUX42" s="27"/>
      <c r="SUY42" s="27"/>
      <c r="SUZ42" s="27"/>
      <c r="SVA42" s="27"/>
      <c r="SVB42" s="27"/>
      <c r="SVC42" s="27"/>
      <c r="SVD42" s="27"/>
      <c r="SVE42" s="27"/>
      <c r="SVF42" s="27"/>
      <c r="SVG42" s="27"/>
      <c r="SVH42" s="27"/>
      <c r="SVI42" s="27"/>
      <c r="SVJ42" s="27"/>
      <c r="SVK42" s="27"/>
      <c r="SVL42" s="27"/>
      <c r="SVM42" s="27"/>
      <c r="SVN42" s="27"/>
      <c r="SVO42" s="27"/>
      <c r="SVP42" s="27"/>
      <c r="SVQ42" s="27"/>
      <c r="SVR42" s="27"/>
      <c r="SVS42" s="27"/>
      <c r="SVT42" s="27"/>
      <c r="SVU42" s="27"/>
      <c r="SVV42" s="27"/>
      <c r="SVW42" s="27"/>
      <c r="SVX42" s="27"/>
      <c r="SVY42" s="27"/>
      <c r="SVZ42" s="27"/>
      <c r="SWA42" s="27"/>
      <c r="SWB42" s="27"/>
      <c r="SWC42" s="27"/>
      <c r="SWD42" s="27"/>
      <c r="SWE42" s="27"/>
      <c r="SWF42" s="27"/>
      <c r="SWG42" s="27"/>
      <c r="SWH42" s="27"/>
      <c r="SWI42" s="27"/>
      <c r="SWJ42" s="27"/>
      <c r="SWK42" s="27"/>
      <c r="SWL42" s="27"/>
      <c r="SWM42" s="27"/>
      <c r="SWN42" s="27"/>
      <c r="SWO42" s="27"/>
      <c r="SWP42" s="27"/>
      <c r="SWQ42" s="27"/>
      <c r="SWR42" s="27"/>
      <c r="SWS42" s="27"/>
      <c r="SWT42" s="27"/>
      <c r="SWU42" s="27"/>
      <c r="SWV42" s="27"/>
      <c r="SWW42" s="27"/>
      <c r="SWX42" s="27"/>
      <c r="SWY42" s="27"/>
      <c r="SWZ42" s="27"/>
      <c r="SXA42" s="27"/>
      <c r="SXB42" s="27"/>
      <c r="SXC42" s="27"/>
      <c r="SXD42" s="27"/>
      <c r="SXE42" s="27"/>
      <c r="SXF42" s="27"/>
      <c r="SXG42" s="27"/>
      <c r="SXH42" s="27"/>
      <c r="SXI42" s="27"/>
      <c r="SXJ42" s="27"/>
      <c r="SXK42" s="27"/>
      <c r="SXL42" s="27"/>
      <c r="SXM42" s="27"/>
      <c r="SXN42" s="27"/>
      <c r="SXO42" s="27"/>
      <c r="SXP42" s="27"/>
      <c r="SXQ42" s="27"/>
      <c r="SXR42" s="27"/>
      <c r="SXS42" s="27"/>
      <c r="SXT42" s="27"/>
      <c r="SXU42" s="27"/>
      <c r="SXV42" s="27"/>
      <c r="SXW42" s="27"/>
      <c r="SXX42" s="27"/>
      <c r="SXY42" s="27"/>
      <c r="SXZ42" s="27"/>
      <c r="SYA42" s="27"/>
      <c r="SYB42" s="27"/>
      <c r="SYC42" s="27"/>
      <c r="SYD42" s="27"/>
      <c r="SYE42" s="27"/>
      <c r="SYF42" s="27"/>
      <c r="SYG42" s="27"/>
      <c r="SYH42" s="27"/>
      <c r="SYI42" s="27"/>
      <c r="SYJ42" s="27"/>
      <c r="SYK42" s="27"/>
      <c r="SYL42" s="27"/>
      <c r="SYM42" s="27"/>
      <c r="SYN42" s="27"/>
      <c r="SYO42" s="27"/>
      <c r="SYP42" s="27"/>
      <c r="SYQ42" s="27"/>
      <c r="SYR42" s="27"/>
      <c r="SYS42" s="27"/>
      <c r="SYT42" s="27"/>
      <c r="SYU42" s="27"/>
      <c r="SYV42" s="27"/>
      <c r="SYW42" s="27"/>
      <c r="SYX42" s="27"/>
      <c r="SYY42" s="27"/>
      <c r="SYZ42" s="27"/>
      <c r="SZA42" s="27"/>
      <c r="SZB42" s="27"/>
      <c r="SZC42" s="27"/>
      <c r="SZD42" s="27"/>
      <c r="SZE42" s="27"/>
      <c r="SZF42" s="27"/>
      <c r="SZG42" s="27"/>
      <c r="SZH42" s="27"/>
      <c r="SZI42" s="27"/>
      <c r="SZJ42" s="27"/>
      <c r="SZK42" s="27"/>
      <c r="SZL42" s="27"/>
      <c r="SZM42" s="27"/>
      <c r="SZN42" s="27"/>
      <c r="SZO42" s="27"/>
      <c r="SZP42" s="27"/>
      <c r="SZQ42" s="27"/>
      <c r="SZR42" s="27"/>
      <c r="SZS42" s="27"/>
      <c r="SZT42" s="27"/>
      <c r="SZU42" s="27"/>
      <c r="SZV42" s="27"/>
      <c r="SZW42" s="27"/>
      <c r="SZX42" s="27"/>
      <c r="SZY42" s="27"/>
      <c r="SZZ42" s="27"/>
      <c r="TAA42" s="27"/>
      <c r="TAB42" s="27"/>
      <c r="TAC42" s="27"/>
      <c r="TAD42" s="27"/>
      <c r="TAE42" s="27"/>
      <c r="TAF42" s="27"/>
      <c r="TAG42" s="27"/>
      <c r="TAH42" s="27"/>
      <c r="TAI42" s="27"/>
      <c r="TAJ42" s="27"/>
      <c r="TAK42" s="27"/>
      <c r="TAL42" s="27"/>
      <c r="TAM42" s="27"/>
      <c r="TAN42" s="27"/>
      <c r="TAO42" s="27"/>
      <c r="TAP42" s="27"/>
      <c r="TAQ42" s="27"/>
      <c r="TAR42" s="27"/>
      <c r="TAS42" s="27"/>
      <c r="TAT42" s="27"/>
      <c r="TAU42" s="27"/>
      <c r="TAV42" s="27"/>
      <c r="TAW42" s="27"/>
      <c r="TAX42" s="27"/>
      <c r="TAY42" s="27"/>
      <c r="TAZ42" s="27"/>
      <c r="TBA42" s="27"/>
      <c r="TBB42" s="27"/>
      <c r="TBC42" s="27"/>
      <c r="TBD42" s="27"/>
      <c r="TBE42" s="27"/>
      <c r="TBF42" s="27"/>
      <c r="TBG42" s="27"/>
      <c r="TBH42" s="27"/>
      <c r="TBI42" s="27"/>
      <c r="TBJ42" s="27"/>
      <c r="TBK42" s="27"/>
      <c r="TBL42" s="27"/>
      <c r="TBM42" s="27"/>
      <c r="TBN42" s="27"/>
      <c r="TBO42" s="27"/>
      <c r="TBP42" s="27"/>
      <c r="TBQ42" s="27"/>
      <c r="TBR42" s="27"/>
      <c r="TBS42" s="27"/>
      <c r="TBT42" s="27"/>
      <c r="TBU42" s="27"/>
      <c r="TBV42" s="27"/>
      <c r="TBW42" s="27"/>
      <c r="TBX42" s="27"/>
      <c r="TBY42" s="27"/>
      <c r="TBZ42" s="27"/>
      <c r="TCA42" s="27"/>
      <c r="TCB42" s="27"/>
      <c r="TCC42" s="27"/>
      <c r="TCD42" s="27"/>
      <c r="TCE42" s="27"/>
      <c r="TCF42" s="27"/>
      <c r="TCG42" s="27"/>
      <c r="TCH42" s="27"/>
      <c r="TCI42" s="27"/>
      <c r="TCJ42" s="27"/>
      <c r="TCK42" s="27"/>
      <c r="TCL42" s="27"/>
      <c r="TCM42" s="27"/>
      <c r="TCN42" s="27"/>
      <c r="TCO42" s="27"/>
      <c r="TCP42" s="27"/>
      <c r="TCQ42" s="27"/>
      <c r="TCR42" s="27"/>
      <c r="TCS42" s="27"/>
      <c r="TCT42" s="27"/>
      <c r="TCU42" s="27"/>
      <c r="TCV42" s="27"/>
      <c r="TCW42" s="27"/>
      <c r="TCX42" s="27"/>
      <c r="TCY42" s="27"/>
      <c r="TCZ42" s="27"/>
      <c r="TDA42" s="27"/>
      <c r="TDB42" s="27"/>
      <c r="TDC42" s="27"/>
      <c r="TDD42" s="27"/>
      <c r="TDE42" s="27"/>
      <c r="TDF42" s="27"/>
      <c r="TDG42" s="27"/>
      <c r="TDH42" s="27"/>
      <c r="TDI42" s="27"/>
      <c r="TDJ42" s="27"/>
      <c r="TDK42" s="27"/>
      <c r="TDL42" s="27"/>
      <c r="TDM42" s="27"/>
      <c r="TDN42" s="27"/>
      <c r="TDO42" s="27"/>
      <c r="TDP42" s="27"/>
      <c r="TDQ42" s="27"/>
      <c r="TDR42" s="27"/>
      <c r="TDS42" s="27"/>
      <c r="TDT42" s="27"/>
      <c r="TDU42" s="27"/>
      <c r="TDV42" s="27"/>
      <c r="TDW42" s="27"/>
      <c r="TDX42" s="27"/>
      <c r="TDY42" s="27"/>
      <c r="TDZ42" s="27"/>
      <c r="TEA42" s="27"/>
      <c r="TEB42" s="27"/>
      <c r="TEC42" s="27"/>
      <c r="TED42" s="27"/>
      <c r="TEE42" s="27"/>
      <c r="TEF42" s="27"/>
      <c r="TEG42" s="27"/>
      <c r="TEH42" s="27"/>
      <c r="TEI42" s="27"/>
      <c r="TEJ42" s="27"/>
      <c r="TEK42" s="27"/>
      <c r="TEL42" s="27"/>
      <c r="TEM42" s="27"/>
      <c r="TEN42" s="27"/>
      <c r="TEO42" s="27"/>
      <c r="TEP42" s="27"/>
      <c r="TEQ42" s="27"/>
      <c r="TER42" s="27"/>
      <c r="TES42" s="27"/>
      <c r="TET42" s="27"/>
      <c r="TEU42" s="27"/>
      <c r="TEV42" s="27"/>
      <c r="TEW42" s="27"/>
      <c r="TEX42" s="27"/>
      <c r="TEY42" s="27"/>
      <c r="TEZ42" s="27"/>
      <c r="TFA42" s="27"/>
      <c r="TFB42" s="27"/>
      <c r="TFC42" s="27"/>
      <c r="TFD42" s="27"/>
      <c r="TFE42" s="27"/>
      <c r="TFF42" s="27"/>
      <c r="TFG42" s="27"/>
      <c r="TFH42" s="27"/>
      <c r="TFI42" s="27"/>
      <c r="TFJ42" s="27"/>
      <c r="TFK42" s="27"/>
      <c r="TFL42" s="27"/>
      <c r="TFM42" s="27"/>
      <c r="TFN42" s="27"/>
      <c r="TFO42" s="27"/>
      <c r="TFP42" s="27"/>
      <c r="TFQ42" s="27"/>
      <c r="TFR42" s="27"/>
      <c r="TFS42" s="27"/>
      <c r="TFT42" s="27"/>
      <c r="TFU42" s="27"/>
      <c r="TFV42" s="27"/>
      <c r="TFW42" s="27"/>
      <c r="TFX42" s="27"/>
      <c r="TFY42" s="27"/>
      <c r="TFZ42" s="27"/>
      <c r="TGA42" s="27"/>
      <c r="TGB42" s="27"/>
      <c r="TGC42" s="27"/>
      <c r="TGD42" s="27"/>
      <c r="TGE42" s="27"/>
      <c r="TGF42" s="27"/>
      <c r="TGG42" s="27"/>
      <c r="TGH42" s="27"/>
      <c r="TGI42" s="27"/>
      <c r="TGJ42" s="27"/>
      <c r="TGK42" s="27"/>
      <c r="TGL42" s="27"/>
      <c r="TGM42" s="27"/>
      <c r="TGN42" s="27"/>
      <c r="TGO42" s="27"/>
      <c r="TGP42" s="27"/>
      <c r="TGQ42" s="27"/>
      <c r="TGR42" s="27"/>
      <c r="TGS42" s="27"/>
      <c r="TGT42" s="27"/>
      <c r="TGU42" s="27"/>
      <c r="TGV42" s="27"/>
      <c r="TGW42" s="27"/>
      <c r="TGX42" s="27"/>
      <c r="TGY42" s="27"/>
      <c r="TGZ42" s="27"/>
      <c r="THA42" s="27"/>
      <c r="THB42" s="27"/>
      <c r="THC42" s="27"/>
      <c r="THD42" s="27"/>
      <c r="THE42" s="27"/>
      <c r="THF42" s="27"/>
      <c r="THG42" s="27"/>
      <c r="THH42" s="27"/>
      <c r="THI42" s="27"/>
      <c r="THJ42" s="27"/>
      <c r="THK42" s="27"/>
      <c r="THL42" s="27"/>
      <c r="THM42" s="27"/>
      <c r="THN42" s="27"/>
      <c r="THO42" s="27"/>
      <c r="THP42" s="27"/>
      <c r="THQ42" s="27"/>
      <c r="THR42" s="27"/>
      <c r="THS42" s="27"/>
      <c r="THT42" s="27"/>
      <c r="THU42" s="27"/>
      <c r="THV42" s="27"/>
      <c r="THW42" s="27"/>
      <c r="THX42" s="27"/>
      <c r="THY42" s="27"/>
      <c r="THZ42" s="27"/>
      <c r="TIA42" s="27"/>
      <c r="TIB42" s="27"/>
      <c r="TIC42" s="27"/>
      <c r="TID42" s="27"/>
      <c r="TIE42" s="27"/>
      <c r="TIF42" s="27"/>
      <c r="TIG42" s="27"/>
      <c r="TIH42" s="27"/>
      <c r="TII42" s="27"/>
      <c r="TIJ42" s="27"/>
      <c r="TIK42" s="27"/>
      <c r="TIL42" s="27"/>
      <c r="TIM42" s="27"/>
      <c r="TIN42" s="27"/>
      <c r="TIO42" s="27"/>
      <c r="TIP42" s="27"/>
      <c r="TIQ42" s="27"/>
      <c r="TIR42" s="27"/>
      <c r="TIS42" s="27"/>
      <c r="TIT42" s="27"/>
      <c r="TIU42" s="27"/>
      <c r="TIV42" s="27"/>
      <c r="TIW42" s="27"/>
      <c r="TIX42" s="27"/>
      <c r="TIY42" s="27"/>
      <c r="TIZ42" s="27"/>
      <c r="TJA42" s="27"/>
      <c r="TJB42" s="27"/>
      <c r="TJC42" s="27"/>
      <c r="TJD42" s="27"/>
      <c r="TJE42" s="27"/>
      <c r="TJF42" s="27"/>
      <c r="TJG42" s="27"/>
      <c r="TJH42" s="27"/>
      <c r="TJI42" s="27"/>
      <c r="TJJ42" s="27"/>
      <c r="TJK42" s="27"/>
      <c r="TJL42" s="27"/>
      <c r="TJM42" s="27"/>
      <c r="TJN42" s="27"/>
      <c r="TJO42" s="27"/>
      <c r="TJP42" s="27"/>
      <c r="TJQ42" s="27"/>
      <c r="TJR42" s="27"/>
      <c r="TJS42" s="27"/>
      <c r="TJT42" s="27"/>
      <c r="TJU42" s="27"/>
      <c r="TJV42" s="27"/>
      <c r="TJW42" s="27"/>
      <c r="TJX42" s="27"/>
      <c r="TJY42" s="27"/>
      <c r="TJZ42" s="27"/>
      <c r="TKA42" s="27"/>
      <c r="TKB42" s="27"/>
      <c r="TKC42" s="27"/>
      <c r="TKD42" s="27"/>
      <c r="TKE42" s="27"/>
      <c r="TKF42" s="27"/>
      <c r="TKG42" s="27"/>
      <c r="TKH42" s="27"/>
      <c r="TKI42" s="27"/>
      <c r="TKJ42" s="27"/>
      <c r="TKK42" s="27"/>
      <c r="TKL42" s="27"/>
      <c r="TKM42" s="27"/>
      <c r="TKN42" s="27"/>
      <c r="TKO42" s="27"/>
      <c r="TKP42" s="27"/>
      <c r="TKQ42" s="27"/>
      <c r="TKR42" s="27"/>
      <c r="TKS42" s="27"/>
      <c r="TKT42" s="27"/>
      <c r="TKU42" s="27"/>
      <c r="TKV42" s="27"/>
      <c r="TKW42" s="27"/>
      <c r="TKX42" s="27"/>
      <c r="TKY42" s="27"/>
      <c r="TKZ42" s="27"/>
      <c r="TLA42" s="27"/>
      <c r="TLB42" s="27"/>
      <c r="TLC42" s="27"/>
      <c r="TLD42" s="27"/>
      <c r="TLE42" s="27"/>
      <c r="TLF42" s="27"/>
      <c r="TLG42" s="27"/>
      <c r="TLH42" s="27"/>
      <c r="TLI42" s="27"/>
      <c r="TLJ42" s="27"/>
      <c r="TLK42" s="27"/>
      <c r="TLL42" s="27"/>
      <c r="TLM42" s="27"/>
      <c r="TLN42" s="27"/>
      <c r="TLO42" s="27"/>
      <c r="TLP42" s="27"/>
      <c r="TLQ42" s="27"/>
      <c r="TLR42" s="27"/>
      <c r="TLS42" s="27"/>
      <c r="TLT42" s="27"/>
      <c r="TLU42" s="27"/>
      <c r="TLV42" s="27"/>
      <c r="TLW42" s="27"/>
      <c r="TLX42" s="27"/>
      <c r="TLY42" s="27"/>
      <c r="TLZ42" s="27"/>
      <c r="TMA42" s="27"/>
      <c r="TMB42" s="27"/>
      <c r="TMC42" s="27"/>
      <c r="TMD42" s="27"/>
      <c r="TME42" s="27"/>
      <c r="TMF42" s="27"/>
      <c r="TMG42" s="27"/>
      <c r="TMH42" s="27"/>
      <c r="TMI42" s="27"/>
      <c r="TMJ42" s="27"/>
      <c r="TMK42" s="27"/>
      <c r="TML42" s="27"/>
      <c r="TMM42" s="27"/>
      <c r="TMN42" s="27"/>
      <c r="TMO42" s="27"/>
      <c r="TMP42" s="27"/>
      <c r="TMQ42" s="27"/>
      <c r="TMR42" s="27"/>
      <c r="TMS42" s="27"/>
      <c r="TMT42" s="27"/>
      <c r="TMU42" s="27"/>
      <c r="TMV42" s="27"/>
      <c r="TMW42" s="27"/>
      <c r="TMX42" s="27"/>
      <c r="TMY42" s="27"/>
      <c r="TMZ42" s="27"/>
      <c r="TNA42" s="27"/>
      <c r="TNB42" s="27"/>
      <c r="TNC42" s="27"/>
      <c r="TND42" s="27"/>
      <c r="TNE42" s="27"/>
      <c r="TNF42" s="27"/>
      <c r="TNG42" s="27"/>
      <c r="TNH42" s="27"/>
      <c r="TNI42" s="27"/>
      <c r="TNJ42" s="27"/>
      <c r="TNK42" s="27"/>
      <c r="TNL42" s="27"/>
      <c r="TNM42" s="27"/>
      <c r="TNN42" s="27"/>
      <c r="TNO42" s="27"/>
      <c r="TNP42" s="27"/>
      <c r="TNQ42" s="27"/>
      <c r="TNR42" s="27"/>
      <c r="TNS42" s="27"/>
      <c r="TNT42" s="27"/>
      <c r="TNU42" s="27"/>
      <c r="TNV42" s="27"/>
      <c r="TNW42" s="27"/>
      <c r="TNX42" s="27"/>
      <c r="TNY42" s="27"/>
      <c r="TNZ42" s="27"/>
      <c r="TOA42" s="27"/>
      <c r="TOB42" s="27"/>
      <c r="TOC42" s="27"/>
      <c r="TOD42" s="27"/>
      <c r="TOE42" s="27"/>
      <c r="TOF42" s="27"/>
      <c r="TOG42" s="27"/>
      <c r="TOH42" s="27"/>
      <c r="TOI42" s="27"/>
      <c r="TOJ42" s="27"/>
      <c r="TOK42" s="27"/>
      <c r="TOL42" s="27"/>
      <c r="TOM42" s="27"/>
      <c r="TON42" s="27"/>
      <c r="TOO42" s="27"/>
      <c r="TOP42" s="27"/>
      <c r="TOQ42" s="27"/>
      <c r="TOR42" s="27"/>
      <c r="TOS42" s="27"/>
      <c r="TOT42" s="27"/>
      <c r="TOU42" s="27"/>
      <c r="TOV42" s="27"/>
      <c r="TOW42" s="27"/>
      <c r="TOX42" s="27"/>
      <c r="TOY42" s="27"/>
      <c r="TOZ42" s="27"/>
      <c r="TPA42" s="27"/>
      <c r="TPB42" s="27"/>
      <c r="TPC42" s="27"/>
      <c r="TPD42" s="27"/>
      <c r="TPE42" s="27"/>
      <c r="TPF42" s="27"/>
      <c r="TPG42" s="27"/>
      <c r="TPH42" s="27"/>
      <c r="TPI42" s="27"/>
      <c r="TPJ42" s="27"/>
      <c r="TPK42" s="27"/>
      <c r="TPL42" s="27"/>
      <c r="TPM42" s="27"/>
      <c r="TPN42" s="27"/>
      <c r="TPO42" s="27"/>
      <c r="TPP42" s="27"/>
      <c r="TPQ42" s="27"/>
      <c r="TPR42" s="27"/>
      <c r="TPS42" s="27"/>
      <c r="TPT42" s="27"/>
      <c r="TPU42" s="27"/>
      <c r="TPV42" s="27"/>
      <c r="TPW42" s="27"/>
      <c r="TPX42" s="27"/>
      <c r="TPY42" s="27"/>
      <c r="TPZ42" s="27"/>
      <c r="TQA42" s="27"/>
      <c r="TQB42" s="27"/>
      <c r="TQC42" s="27"/>
      <c r="TQD42" s="27"/>
      <c r="TQE42" s="27"/>
      <c r="TQF42" s="27"/>
      <c r="TQG42" s="27"/>
      <c r="TQH42" s="27"/>
      <c r="TQI42" s="27"/>
      <c r="TQJ42" s="27"/>
      <c r="TQK42" s="27"/>
      <c r="TQL42" s="27"/>
      <c r="TQM42" s="27"/>
      <c r="TQN42" s="27"/>
      <c r="TQO42" s="27"/>
      <c r="TQP42" s="27"/>
      <c r="TQQ42" s="27"/>
      <c r="TQR42" s="27"/>
      <c r="TQS42" s="27"/>
      <c r="TQT42" s="27"/>
      <c r="TQU42" s="27"/>
      <c r="TQV42" s="27"/>
      <c r="TQW42" s="27"/>
      <c r="TQX42" s="27"/>
      <c r="TQY42" s="27"/>
      <c r="TQZ42" s="27"/>
      <c r="TRA42" s="27"/>
      <c r="TRB42" s="27"/>
      <c r="TRC42" s="27"/>
      <c r="TRD42" s="27"/>
      <c r="TRE42" s="27"/>
      <c r="TRF42" s="27"/>
      <c r="TRG42" s="27"/>
      <c r="TRH42" s="27"/>
      <c r="TRI42" s="27"/>
      <c r="TRJ42" s="27"/>
      <c r="TRK42" s="27"/>
      <c r="TRL42" s="27"/>
      <c r="TRM42" s="27"/>
      <c r="TRN42" s="27"/>
      <c r="TRO42" s="27"/>
      <c r="TRP42" s="27"/>
      <c r="TRQ42" s="27"/>
      <c r="TRR42" s="27"/>
      <c r="TRS42" s="27"/>
      <c r="TRT42" s="27"/>
      <c r="TRU42" s="27"/>
      <c r="TRV42" s="27"/>
      <c r="TRW42" s="27"/>
      <c r="TRX42" s="27"/>
      <c r="TRY42" s="27"/>
      <c r="TRZ42" s="27"/>
      <c r="TSA42" s="27"/>
      <c r="TSB42" s="27"/>
      <c r="TSC42" s="27"/>
      <c r="TSD42" s="27"/>
      <c r="TSE42" s="27"/>
      <c r="TSF42" s="27"/>
      <c r="TSG42" s="27"/>
      <c r="TSH42" s="27"/>
      <c r="TSI42" s="27"/>
      <c r="TSJ42" s="27"/>
      <c r="TSK42" s="27"/>
      <c r="TSL42" s="27"/>
      <c r="TSM42" s="27"/>
      <c r="TSN42" s="27"/>
      <c r="TSO42" s="27"/>
      <c r="TSP42" s="27"/>
      <c r="TSQ42" s="27"/>
      <c r="TSR42" s="27"/>
      <c r="TSS42" s="27"/>
      <c r="TST42" s="27"/>
      <c r="TSU42" s="27"/>
      <c r="TSV42" s="27"/>
      <c r="TSW42" s="27"/>
      <c r="TSX42" s="27"/>
      <c r="TSY42" s="27"/>
      <c r="TSZ42" s="27"/>
      <c r="TTA42" s="27"/>
      <c r="TTB42" s="27"/>
      <c r="TTC42" s="27"/>
      <c r="TTD42" s="27"/>
      <c r="TTE42" s="27"/>
      <c r="TTF42" s="27"/>
      <c r="TTG42" s="27"/>
      <c r="TTH42" s="27"/>
      <c r="TTI42" s="27"/>
      <c r="TTJ42" s="27"/>
      <c r="TTK42" s="27"/>
      <c r="TTL42" s="27"/>
      <c r="TTM42" s="27"/>
      <c r="TTN42" s="27"/>
      <c r="TTO42" s="27"/>
      <c r="TTP42" s="27"/>
      <c r="TTQ42" s="27"/>
      <c r="TTR42" s="27"/>
      <c r="TTS42" s="27"/>
      <c r="TTT42" s="27"/>
      <c r="TTU42" s="27"/>
      <c r="TTV42" s="27"/>
      <c r="TTW42" s="27"/>
      <c r="TTX42" s="27"/>
      <c r="TTY42" s="27"/>
      <c r="TTZ42" s="27"/>
      <c r="TUA42" s="27"/>
      <c r="TUB42" s="27"/>
      <c r="TUC42" s="27"/>
      <c r="TUD42" s="27"/>
      <c r="TUE42" s="27"/>
      <c r="TUF42" s="27"/>
      <c r="TUG42" s="27"/>
      <c r="TUH42" s="27"/>
      <c r="TUI42" s="27"/>
      <c r="TUJ42" s="27"/>
      <c r="TUK42" s="27"/>
      <c r="TUL42" s="27"/>
      <c r="TUM42" s="27"/>
      <c r="TUN42" s="27"/>
      <c r="TUO42" s="27"/>
      <c r="TUP42" s="27"/>
      <c r="TUQ42" s="27"/>
      <c r="TUR42" s="27"/>
      <c r="TUS42" s="27"/>
      <c r="TUT42" s="27"/>
      <c r="TUU42" s="27"/>
      <c r="TUV42" s="27"/>
      <c r="TUW42" s="27"/>
      <c r="TUX42" s="27"/>
      <c r="TUY42" s="27"/>
      <c r="TUZ42" s="27"/>
      <c r="TVA42" s="27"/>
      <c r="TVB42" s="27"/>
      <c r="TVC42" s="27"/>
      <c r="TVD42" s="27"/>
      <c r="TVE42" s="27"/>
      <c r="TVF42" s="27"/>
      <c r="TVG42" s="27"/>
      <c r="TVH42" s="27"/>
      <c r="TVI42" s="27"/>
      <c r="TVJ42" s="27"/>
      <c r="TVK42" s="27"/>
      <c r="TVL42" s="27"/>
      <c r="TVM42" s="27"/>
      <c r="TVN42" s="27"/>
      <c r="TVO42" s="27"/>
      <c r="TVP42" s="27"/>
      <c r="TVQ42" s="27"/>
      <c r="TVR42" s="27"/>
      <c r="TVS42" s="27"/>
      <c r="TVT42" s="27"/>
      <c r="TVU42" s="27"/>
      <c r="TVV42" s="27"/>
      <c r="TVW42" s="27"/>
      <c r="TVX42" s="27"/>
      <c r="TVY42" s="27"/>
      <c r="TVZ42" s="27"/>
      <c r="TWA42" s="27"/>
      <c r="TWB42" s="27"/>
      <c r="TWC42" s="27"/>
      <c r="TWD42" s="27"/>
      <c r="TWE42" s="27"/>
      <c r="TWF42" s="27"/>
      <c r="TWG42" s="27"/>
      <c r="TWH42" s="27"/>
      <c r="TWI42" s="27"/>
      <c r="TWJ42" s="27"/>
      <c r="TWK42" s="27"/>
      <c r="TWL42" s="27"/>
      <c r="TWM42" s="27"/>
      <c r="TWN42" s="27"/>
      <c r="TWO42" s="27"/>
      <c r="TWP42" s="27"/>
      <c r="TWQ42" s="27"/>
      <c r="TWR42" s="27"/>
      <c r="TWS42" s="27"/>
      <c r="TWT42" s="27"/>
      <c r="TWU42" s="27"/>
      <c r="TWV42" s="27"/>
      <c r="TWW42" s="27"/>
      <c r="TWX42" s="27"/>
      <c r="TWY42" s="27"/>
      <c r="TWZ42" s="27"/>
      <c r="TXA42" s="27"/>
      <c r="TXB42" s="27"/>
      <c r="TXC42" s="27"/>
      <c r="TXD42" s="27"/>
      <c r="TXE42" s="27"/>
      <c r="TXF42" s="27"/>
      <c r="TXG42" s="27"/>
      <c r="TXH42" s="27"/>
      <c r="TXI42" s="27"/>
      <c r="TXJ42" s="27"/>
      <c r="TXK42" s="27"/>
      <c r="TXL42" s="27"/>
      <c r="TXM42" s="27"/>
      <c r="TXN42" s="27"/>
      <c r="TXO42" s="27"/>
      <c r="TXP42" s="27"/>
      <c r="TXQ42" s="27"/>
      <c r="TXR42" s="27"/>
      <c r="TXS42" s="27"/>
      <c r="TXT42" s="27"/>
      <c r="TXU42" s="27"/>
      <c r="TXV42" s="27"/>
      <c r="TXW42" s="27"/>
      <c r="TXX42" s="27"/>
      <c r="TXY42" s="27"/>
      <c r="TXZ42" s="27"/>
      <c r="TYA42" s="27"/>
      <c r="TYB42" s="27"/>
      <c r="TYC42" s="27"/>
      <c r="TYD42" s="27"/>
      <c r="TYE42" s="27"/>
      <c r="TYF42" s="27"/>
      <c r="TYG42" s="27"/>
      <c r="TYH42" s="27"/>
      <c r="TYI42" s="27"/>
      <c r="TYJ42" s="27"/>
      <c r="TYK42" s="27"/>
      <c r="TYL42" s="27"/>
      <c r="TYM42" s="27"/>
      <c r="TYN42" s="27"/>
      <c r="TYO42" s="27"/>
      <c r="TYP42" s="27"/>
      <c r="TYQ42" s="27"/>
      <c r="TYR42" s="27"/>
      <c r="TYS42" s="27"/>
      <c r="TYT42" s="27"/>
      <c r="TYU42" s="27"/>
      <c r="TYV42" s="27"/>
      <c r="TYW42" s="27"/>
      <c r="TYX42" s="27"/>
      <c r="TYY42" s="27"/>
      <c r="TYZ42" s="27"/>
      <c r="TZA42" s="27"/>
      <c r="TZB42" s="27"/>
      <c r="TZC42" s="27"/>
      <c r="TZD42" s="27"/>
      <c r="TZE42" s="27"/>
      <c r="TZF42" s="27"/>
      <c r="TZG42" s="27"/>
      <c r="TZH42" s="27"/>
      <c r="TZI42" s="27"/>
      <c r="TZJ42" s="27"/>
      <c r="TZK42" s="27"/>
      <c r="TZL42" s="27"/>
      <c r="TZM42" s="27"/>
      <c r="TZN42" s="27"/>
      <c r="TZO42" s="27"/>
      <c r="TZP42" s="27"/>
      <c r="TZQ42" s="27"/>
      <c r="TZR42" s="27"/>
      <c r="TZS42" s="27"/>
      <c r="TZT42" s="27"/>
      <c r="TZU42" s="27"/>
      <c r="TZV42" s="27"/>
      <c r="TZW42" s="27"/>
      <c r="TZX42" s="27"/>
      <c r="TZY42" s="27"/>
      <c r="TZZ42" s="27"/>
      <c r="UAA42" s="27"/>
      <c r="UAB42" s="27"/>
      <c r="UAC42" s="27"/>
      <c r="UAD42" s="27"/>
      <c r="UAE42" s="27"/>
      <c r="UAF42" s="27"/>
      <c r="UAG42" s="27"/>
      <c r="UAH42" s="27"/>
      <c r="UAI42" s="27"/>
      <c r="UAJ42" s="27"/>
      <c r="UAK42" s="27"/>
      <c r="UAL42" s="27"/>
      <c r="UAM42" s="27"/>
      <c r="UAN42" s="27"/>
      <c r="UAO42" s="27"/>
      <c r="UAP42" s="27"/>
      <c r="UAQ42" s="27"/>
      <c r="UAR42" s="27"/>
      <c r="UAS42" s="27"/>
      <c r="UAT42" s="27"/>
      <c r="UAU42" s="27"/>
      <c r="UAV42" s="27"/>
      <c r="UAW42" s="27"/>
      <c r="UAX42" s="27"/>
      <c r="UAY42" s="27"/>
      <c r="UAZ42" s="27"/>
      <c r="UBA42" s="27"/>
      <c r="UBB42" s="27"/>
      <c r="UBC42" s="27"/>
      <c r="UBD42" s="27"/>
      <c r="UBE42" s="27"/>
      <c r="UBF42" s="27"/>
      <c r="UBG42" s="27"/>
      <c r="UBH42" s="27"/>
      <c r="UBI42" s="27"/>
      <c r="UBJ42" s="27"/>
      <c r="UBK42" s="27"/>
      <c r="UBL42" s="27"/>
      <c r="UBM42" s="27"/>
      <c r="UBN42" s="27"/>
      <c r="UBO42" s="27"/>
      <c r="UBP42" s="27"/>
      <c r="UBQ42" s="27"/>
      <c r="UBR42" s="27"/>
      <c r="UBS42" s="27"/>
      <c r="UBT42" s="27"/>
      <c r="UBU42" s="27"/>
      <c r="UBV42" s="27"/>
      <c r="UBW42" s="27"/>
      <c r="UBX42" s="27"/>
      <c r="UBY42" s="27"/>
      <c r="UBZ42" s="27"/>
      <c r="UCA42" s="27"/>
      <c r="UCB42" s="27"/>
      <c r="UCC42" s="27"/>
      <c r="UCD42" s="27"/>
      <c r="UCE42" s="27"/>
      <c r="UCF42" s="27"/>
      <c r="UCG42" s="27"/>
      <c r="UCH42" s="27"/>
      <c r="UCI42" s="27"/>
      <c r="UCJ42" s="27"/>
      <c r="UCK42" s="27"/>
      <c r="UCL42" s="27"/>
      <c r="UCM42" s="27"/>
      <c r="UCN42" s="27"/>
      <c r="UCO42" s="27"/>
      <c r="UCP42" s="27"/>
      <c r="UCQ42" s="27"/>
      <c r="UCR42" s="27"/>
      <c r="UCS42" s="27"/>
      <c r="UCT42" s="27"/>
      <c r="UCU42" s="27"/>
      <c r="UCV42" s="27"/>
      <c r="UCW42" s="27"/>
      <c r="UCX42" s="27"/>
      <c r="UCY42" s="27"/>
      <c r="UCZ42" s="27"/>
      <c r="UDA42" s="27"/>
      <c r="UDB42" s="27"/>
      <c r="UDC42" s="27"/>
      <c r="UDD42" s="27"/>
      <c r="UDE42" s="27"/>
      <c r="UDF42" s="27"/>
      <c r="UDG42" s="27"/>
      <c r="UDH42" s="27"/>
      <c r="UDI42" s="27"/>
      <c r="UDJ42" s="27"/>
      <c r="UDK42" s="27"/>
      <c r="UDL42" s="27"/>
      <c r="UDM42" s="27"/>
      <c r="UDN42" s="27"/>
      <c r="UDO42" s="27"/>
      <c r="UDP42" s="27"/>
      <c r="UDQ42" s="27"/>
      <c r="UDR42" s="27"/>
      <c r="UDS42" s="27"/>
      <c r="UDT42" s="27"/>
      <c r="UDU42" s="27"/>
      <c r="UDV42" s="27"/>
      <c r="UDW42" s="27"/>
      <c r="UDX42" s="27"/>
      <c r="UDY42" s="27"/>
      <c r="UDZ42" s="27"/>
      <c r="UEA42" s="27"/>
      <c r="UEB42" s="27"/>
      <c r="UEC42" s="27"/>
      <c r="UED42" s="27"/>
      <c r="UEE42" s="27"/>
      <c r="UEF42" s="27"/>
      <c r="UEG42" s="27"/>
      <c r="UEH42" s="27"/>
      <c r="UEI42" s="27"/>
      <c r="UEJ42" s="27"/>
      <c r="UEK42" s="27"/>
      <c r="UEL42" s="27"/>
      <c r="UEM42" s="27"/>
      <c r="UEN42" s="27"/>
      <c r="UEO42" s="27"/>
      <c r="UEP42" s="27"/>
      <c r="UEQ42" s="27"/>
      <c r="UER42" s="27"/>
      <c r="UES42" s="27"/>
      <c r="UET42" s="27"/>
      <c r="UEU42" s="27"/>
      <c r="UEV42" s="27"/>
      <c r="UEW42" s="27"/>
      <c r="UEX42" s="27"/>
      <c r="UEY42" s="27"/>
      <c r="UEZ42" s="27"/>
      <c r="UFA42" s="27"/>
      <c r="UFB42" s="27"/>
      <c r="UFC42" s="27"/>
      <c r="UFD42" s="27"/>
      <c r="UFE42" s="27"/>
      <c r="UFF42" s="27"/>
      <c r="UFG42" s="27"/>
      <c r="UFH42" s="27"/>
      <c r="UFI42" s="27"/>
      <c r="UFJ42" s="27"/>
      <c r="UFK42" s="27"/>
      <c r="UFL42" s="27"/>
      <c r="UFM42" s="27"/>
      <c r="UFN42" s="27"/>
      <c r="UFO42" s="27"/>
      <c r="UFP42" s="27"/>
      <c r="UFQ42" s="27"/>
      <c r="UFR42" s="27"/>
      <c r="UFS42" s="27"/>
      <c r="UFT42" s="27"/>
      <c r="UFU42" s="27"/>
      <c r="UFV42" s="27"/>
      <c r="UFW42" s="27"/>
      <c r="UFX42" s="27"/>
      <c r="UFY42" s="27"/>
      <c r="UFZ42" s="27"/>
      <c r="UGA42" s="27"/>
      <c r="UGB42" s="27"/>
      <c r="UGC42" s="27"/>
      <c r="UGD42" s="27"/>
      <c r="UGE42" s="27"/>
      <c r="UGF42" s="27"/>
      <c r="UGG42" s="27"/>
      <c r="UGH42" s="27"/>
      <c r="UGI42" s="27"/>
      <c r="UGJ42" s="27"/>
      <c r="UGK42" s="27"/>
      <c r="UGL42" s="27"/>
      <c r="UGM42" s="27"/>
      <c r="UGN42" s="27"/>
      <c r="UGO42" s="27"/>
      <c r="UGP42" s="27"/>
      <c r="UGQ42" s="27"/>
      <c r="UGR42" s="27"/>
      <c r="UGS42" s="27"/>
      <c r="UGT42" s="27"/>
      <c r="UGU42" s="27"/>
      <c r="UGV42" s="27"/>
      <c r="UGW42" s="27"/>
      <c r="UGX42" s="27"/>
      <c r="UGY42" s="27"/>
      <c r="UGZ42" s="27"/>
      <c r="UHA42" s="27"/>
      <c r="UHB42" s="27"/>
      <c r="UHC42" s="27"/>
      <c r="UHD42" s="27"/>
      <c r="UHE42" s="27"/>
      <c r="UHF42" s="27"/>
      <c r="UHG42" s="27"/>
      <c r="UHH42" s="27"/>
      <c r="UHI42" s="27"/>
      <c r="UHJ42" s="27"/>
      <c r="UHK42" s="27"/>
      <c r="UHL42" s="27"/>
      <c r="UHM42" s="27"/>
      <c r="UHN42" s="27"/>
      <c r="UHO42" s="27"/>
      <c r="UHP42" s="27"/>
      <c r="UHQ42" s="27"/>
      <c r="UHR42" s="27"/>
      <c r="UHS42" s="27"/>
      <c r="UHT42" s="27"/>
      <c r="UHU42" s="27"/>
      <c r="UHV42" s="27"/>
      <c r="UHW42" s="27"/>
      <c r="UHX42" s="27"/>
      <c r="UHY42" s="27"/>
      <c r="UHZ42" s="27"/>
      <c r="UIA42" s="27"/>
      <c r="UIB42" s="27"/>
      <c r="UIC42" s="27"/>
      <c r="UID42" s="27"/>
      <c r="UIE42" s="27"/>
      <c r="UIF42" s="27"/>
      <c r="UIG42" s="27"/>
      <c r="UIH42" s="27"/>
      <c r="UII42" s="27"/>
      <c r="UIJ42" s="27"/>
      <c r="UIK42" s="27"/>
      <c r="UIL42" s="27"/>
      <c r="UIM42" s="27"/>
      <c r="UIN42" s="27"/>
      <c r="UIO42" s="27"/>
      <c r="UIP42" s="27"/>
      <c r="UIQ42" s="27"/>
      <c r="UIR42" s="27"/>
      <c r="UIS42" s="27"/>
      <c r="UIT42" s="27"/>
      <c r="UIU42" s="27"/>
      <c r="UIV42" s="27"/>
      <c r="UIW42" s="27"/>
      <c r="UIX42" s="27"/>
      <c r="UIY42" s="27"/>
      <c r="UIZ42" s="27"/>
      <c r="UJA42" s="27"/>
      <c r="UJB42" s="27"/>
      <c r="UJC42" s="27"/>
      <c r="UJD42" s="27"/>
      <c r="UJE42" s="27"/>
      <c r="UJF42" s="27"/>
      <c r="UJG42" s="27"/>
      <c r="UJH42" s="27"/>
      <c r="UJI42" s="27"/>
      <c r="UJJ42" s="27"/>
      <c r="UJK42" s="27"/>
      <c r="UJL42" s="27"/>
      <c r="UJM42" s="27"/>
      <c r="UJN42" s="27"/>
      <c r="UJO42" s="27"/>
      <c r="UJP42" s="27"/>
      <c r="UJQ42" s="27"/>
      <c r="UJR42" s="27"/>
      <c r="UJS42" s="27"/>
      <c r="UJT42" s="27"/>
      <c r="UJU42" s="27"/>
      <c r="UJV42" s="27"/>
      <c r="UJW42" s="27"/>
      <c r="UJX42" s="27"/>
      <c r="UJY42" s="27"/>
      <c r="UJZ42" s="27"/>
      <c r="UKA42" s="27"/>
      <c r="UKB42" s="27"/>
      <c r="UKC42" s="27"/>
      <c r="UKD42" s="27"/>
      <c r="UKE42" s="27"/>
      <c r="UKF42" s="27"/>
      <c r="UKG42" s="27"/>
      <c r="UKH42" s="27"/>
      <c r="UKI42" s="27"/>
      <c r="UKJ42" s="27"/>
      <c r="UKK42" s="27"/>
      <c r="UKL42" s="27"/>
      <c r="UKM42" s="27"/>
      <c r="UKN42" s="27"/>
      <c r="UKO42" s="27"/>
      <c r="UKP42" s="27"/>
      <c r="UKQ42" s="27"/>
      <c r="UKR42" s="27"/>
      <c r="UKS42" s="27"/>
      <c r="UKT42" s="27"/>
      <c r="UKU42" s="27"/>
      <c r="UKV42" s="27"/>
      <c r="UKW42" s="27"/>
      <c r="UKX42" s="27"/>
      <c r="UKY42" s="27"/>
      <c r="UKZ42" s="27"/>
      <c r="ULA42" s="27"/>
      <c r="ULB42" s="27"/>
      <c r="ULC42" s="27"/>
      <c r="ULD42" s="27"/>
      <c r="ULE42" s="27"/>
      <c r="ULF42" s="27"/>
      <c r="ULG42" s="27"/>
      <c r="ULH42" s="27"/>
      <c r="ULI42" s="27"/>
      <c r="ULJ42" s="27"/>
      <c r="ULK42" s="27"/>
      <c r="ULL42" s="27"/>
      <c r="ULM42" s="27"/>
      <c r="ULN42" s="27"/>
      <c r="ULO42" s="27"/>
      <c r="ULP42" s="27"/>
      <c r="ULQ42" s="27"/>
      <c r="ULR42" s="27"/>
      <c r="ULS42" s="27"/>
      <c r="ULT42" s="27"/>
      <c r="ULU42" s="27"/>
      <c r="ULV42" s="27"/>
      <c r="ULW42" s="27"/>
      <c r="ULX42" s="27"/>
      <c r="ULY42" s="27"/>
      <c r="ULZ42" s="27"/>
      <c r="UMA42" s="27"/>
      <c r="UMB42" s="27"/>
      <c r="UMC42" s="27"/>
      <c r="UMD42" s="27"/>
      <c r="UME42" s="27"/>
      <c r="UMF42" s="27"/>
      <c r="UMG42" s="27"/>
      <c r="UMH42" s="27"/>
      <c r="UMI42" s="27"/>
      <c r="UMJ42" s="27"/>
      <c r="UMK42" s="27"/>
      <c r="UML42" s="27"/>
      <c r="UMM42" s="27"/>
      <c r="UMN42" s="27"/>
      <c r="UMO42" s="27"/>
      <c r="UMP42" s="27"/>
      <c r="UMQ42" s="27"/>
      <c r="UMR42" s="27"/>
      <c r="UMS42" s="27"/>
      <c r="UMT42" s="27"/>
      <c r="UMU42" s="27"/>
      <c r="UMV42" s="27"/>
      <c r="UMW42" s="27"/>
      <c r="UMX42" s="27"/>
      <c r="UMY42" s="27"/>
      <c r="UMZ42" s="27"/>
      <c r="UNA42" s="27"/>
      <c r="UNB42" s="27"/>
      <c r="UNC42" s="27"/>
      <c r="UND42" s="27"/>
      <c r="UNE42" s="27"/>
      <c r="UNF42" s="27"/>
      <c r="UNG42" s="27"/>
      <c r="UNH42" s="27"/>
      <c r="UNI42" s="27"/>
      <c r="UNJ42" s="27"/>
      <c r="UNK42" s="27"/>
      <c r="UNL42" s="27"/>
      <c r="UNM42" s="27"/>
      <c r="UNN42" s="27"/>
      <c r="UNO42" s="27"/>
      <c r="UNP42" s="27"/>
      <c r="UNQ42" s="27"/>
      <c r="UNR42" s="27"/>
      <c r="UNS42" s="27"/>
      <c r="UNT42" s="27"/>
      <c r="UNU42" s="27"/>
      <c r="UNV42" s="27"/>
      <c r="UNW42" s="27"/>
      <c r="UNX42" s="27"/>
      <c r="UNY42" s="27"/>
      <c r="UNZ42" s="27"/>
      <c r="UOA42" s="27"/>
      <c r="UOB42" s="27"/>
      <c r="UOC42" s="27"/>
      <c r="UOD42" s="27"/>
      <c r="UOE42" s="27"/>
      <c r="UOF42" s="27"/>
      <c r="UOG42" s="27"/>
      <c r="UOH42" s="27"/>
      <c r="UOI42" s="27"/>
      <c r="UOJ42" s="27"/>
      <c r="UOK42" s="27"/>
      <c r="UOL42" s="27"/>
      <c r="UOM42" s="27"/>
      <c r="UON42" s="27"/>
      <c r="UOO42" s="27"/>
      <c r="UOP42" s="27"/>
      <c r="UOQ42" s="27"/>
      <c r="UOR42" s="27"/>
      <c r="UOS42" s="27"/>
      <c r="UOT42" s="27"/>
      <c r="UOU42" s="27"/>
      <c r="UOV42" s="27"/>
      <c r="UOW42" s="27"/>
      <c r="UOX42" s="27"/>
      <c r="UOY42" s="27"/>
      <c r="UOZ42" s="27"/>
      <c r="UPA42" s="27"/>
      <c r="UPB42" s="27"/>
      <c r="UPC42" s="27"/>
      <c r="UPD42" s="27"/>
      <c r="UPE42" s="27"/>
      <c r="UPF42" s="27"/>
      <c r="UPG42" s="27"/>
      <c r="UPH42" s="27"/>
      <c r="UPI42" s="27"/>
      <c r="UPJ42" s="27"/>
      <c r="UPK42" s="27"/>
      <c r="UPL42" s="27"/>
      <c r="UPM42" s="27"/>
      <c r="UPN42" s="27"/>
      <c r="UPO42" s="27"/>
      <c r="UPP42" s="27"/>
      <c r="UPQ42" s="27"/>
      <c r="UPR42" s="27"/>
      <c r="UPS42" s="27"/>
      <c r="UPT42" s="27"/>
      <c r="UPU42" s="27"/>
      <c r="UPV42" s="27"/>
      <c r="UPW42" s="27"/>
      <c r="UPX42" s="27"/>
      <c r="UPY42" s="27"/>
      <c r="UPZ42" s="27"/>
      <c r="UQA42" s="27"/>
      <c r="UQB42" s="27"/>
      <c r="UQC42" s="27"/>
      <c r="UQD42" s="27"/>
      <c r="UQE42" s="27"/>
      <c r="UQF42" s="27"/>
      <c r="UQG42" s="27"/>
      <c r="UQH42" s="27"/>
      <c r="UQI42" s="27"/>
      <c r="UQJ42" s="27"/>
      <c r="UQK42" s="27"/>
      <c r="UQL42" s="27"/>
      <c r="UQM42" s="27"/>
      <c r="UQN42" s="27"/>
      <c r="UQO42" s="27"/>
      <c r="UQP42" s="27"/>
      <c r="UQQ42" s="27"/>
      <c r="UQR42" s="27"/>
      <c r="UQS42" s="27"/>
      <c r="UQT42" s="27"/>
      <c r="UQU42" s="27"/>
      <c r="UQV42" s="27"/>
      <c r="UQW42" s="27"/>
      <c r="UQX42" s="27"/>
      <c r="UQY42" s="27"/>
      <c r="UQZ42" s="27"/>
      <c r="URA42" s="27"/>
      <c r="URB42" s="27"/>
      <c r="URC42" s="27"/>
      <c r="URD42" s="27"/>
      <c r="URE42" s="27"/>
      <c r="URF42" s="27"/>
      <c r="URG42" s="27"/>
      <c r="URH42" s="27"/>
      <c r="URI42" s="27"/>
      <c r="URJ42" s="27"/>
      <c r="URK42" s="27"/>
      <c r="URL42" s="27"/>
      <c r="URM42" s="27"/>
      <c r="URN42" s="27"/>
      <c r="URO42" s="27"/>
      <c r="URP42" s="27"/>
      <c r="URQ42" s="27"/>
      <c r="URR42" s="27"/>
      <c r="URS42" s="27"/>
      <c r="URT42" s="27"/>
      <c r="URU42" s="27"/>
      <c r="URV42" s="27"/>
      <c r="URW42" s="27"/>
      <c r="URX42" s="27"/>
      <c r="URY42" s="27"/>
      <c r="URZ42" s="27"/>
      <c r="USA42" s="27"/>
      <c r="USB42" s="27"/>
      <c r="USC42" s="27"/>
      <c r="USD42" s="27"/>
      <c r="USE42" s="27"/>
      <c r="USF42" s="27"/>
      <c r="USG42" s="27"/>
      <c r="USH42" s="27"/>
      <c r="USI42" s="27"/>
      <c r="USJ42" s="27"/>
      <c r="USK42" s="27"/>
      <c r="USL42" s="27"/>
      <c r="USM42" s="27"/>
      <c r="USN42" s="27"/>
      <c r="USO42" s="27"/>
      <c r="USP42" s="27"/>
      <c r="USQ42" s="27"/>
      <c r="USR42" s="27"/>
      <c r="USS42" s="27"/>
      <c r="UST42" s="27"/>
      <c r="USU42" s="27"/>
      <c r="USV42" s="27"/>
      <c r="USW42" s="27"/>
      <c r="USX42" s="27"/>
      <c r="USY42" s="27"/>
      <c r="USZ42" s="27"/>
      <c r="UTA42" s="27"/>
      <c r="UTB42" s="27"/>
      <c r="UTC42" s="27"/>
      <c r="UTD42" s="27"/>
      <c r="UTE42" s="27"/>
      <c r="UTF42" s="27"/>
      <c r="UTG42" s="27"/>
      <c r="UTH42" s="27"/>
      <c r="UTI42" s="27"/>
      <c r="UTJ42" s="27"/>
      <c r="UTK42" s="27"/>
      <c r="UTL42" s="27"/>
      <c r="UTM42" s="27"/>
      <c r="UTN42" s="27"/>
      <c r="UTO42" s="27"/>
      <c r="UTP42" s="27"/>
      <c r="UTQ42" s="27"/>
      <c r="UTR42" s="27"/>
      <c r="UTS42" s="27"/>
      <c r="UTT42" s="27"/>
      <c r="UTU42" s="27"/>
      <c r="UTV42" s="27"/>
      <c r="UTW42" s="27"/>
      <c r="UTX42" s="27"/>
      <c r="UTY42" s="27"/>
      <c r="UTZ42" s="27"/>
      <c r="UUA42" s="27"/>
      <c r="UUB42" s="27"/>
      <c r="UUC42" s="27"/>
      <c r="UUD42" s="27"/>
      <c r="UUE42" s="27"/>
      <c r="UUF42" s="27"/>
      <c r="UUG42" s="27"/>
      <c r="UUH42" s="27"/>
      <c r="UUI42" s="27"/>
      <c r="UUJ42" s="27"/>
      <c r="UUK42" s="27"/>
      <c r="UUL42" s="27"/>
      <c r="UUM42" s="27"/>
      <c r="UUN42" s="27"/>
      <c r="UUO42" s="27"/>
      <c r="UUP42" s="27"/>
      <c r="UUQ42" s="27"/>
      <c r="UUR42" s="27"/>
      <c r="UUS42" s="27"/>
      <c r="UUT42" s="27"/>
      <c r="UUU42" s="27"/>
      <c r="UUV42" s="27"/>
      <c r="UUW42" s="27"/>
      <c r="UUX42" s="27"/>
      <c r="UUY42" s="27"/>
      <c r="UUZ42" s="27"/>
      <c r="UVA42" s="27"/>
      <c r="UVB42" s="27"/>
      <c r="UVC42" s="27"/>
      <c r="UVD42" s="27"/>
      <c r="UVE42" s="27"/>
      <c r="UVF42" s="27"/>
      <c r="UVG42" s="27"/>
      <c r="UVH42" s="27"/>
      <c r="UVI42" s="27"/>
      <c r="UVJ42" s="27"/>
      <c r="UVK42" s="27"/>
      <c r="UVL42" s="27"/>
      <c r="UVM42" s="27"/>
      <c r="UVN42" s="27"/>
      <c r="UVO42" s="27"/>
      <c r="UVP42" s="27"/>
      <c r="UVQ42" s="27"/>
      <c r="UVR42" s="27"/>
      <c r="UVS42" s="27"/>
      <c r="UVT42" s="27"/>
      <c r="UVU42" s="27"/>
      <c r="UVV42" s="27"/>
      <c r="UVW42" s="27"/>
      <c r="UVX42" s="27"/>
      <c r="UVY42" s="27"/>
      <c r="UVZ42" s="27"/>
      <c r="UWA42" s="27"/>
      <c r="UWB42" s="27"/>
      <c r="UWC42" s="27"/>
      <c r="UWD42" s="27"/>
      <c r="UWE42" s="27"/>
      <c r="UWF42" s="27"/>
      <c r="UWG42" s="27"/>
      <c r="UWH42" s="27"/>
      <c r="UWI42" s="27"/>
      <c r="UWJ42" s="27"/>
      <c r="UWK42" s="27"/>
      <c r="UWL42" s="27"/>
      <c r="UWM42" s="27"/>
      <c r="UWN42" s="27"/>
      <c r="UWO42" s="27"/>
      <c r="UWP42" s="27"/>
      <c r="UWQ42" s="27"/>
      <c r="UWR42" s="27"/>
      <c r="UWS42" s="27"/>
      <c r="UWT42" s="27"/>
      <c r="UWU42" s="27"/>
      <c r="UWV42" s="27"/>
      <c r="UWW42" s="27"/>
      <c r="UWX42" s="27"/>
      <c r="UWY42" s="27"/>
      <c r="UWZ42" s="27"/>
      <c r="UXA42" s="27"/>
      <c r="UXB42" s="27"/>
      <c r="UXC42" s="27"/>
      <c r="UXD42" s="27"/>
      <c r="UXE42" s="27"/>
      <c r="UXF42" s="27"/>
      <c r="UXG42" s="27"/>
      <c r="UXH42" s="27"/>
      <c r="UXI42" s="27"/>
      <c r="UXJ42" s="27"/>
      <c r="UXK42" s="27"/>
      <c r="UXL42" s="27"/>
      <c r="UXM42" s="27"/>
      <c r="UXN42" s="27"/>
      <c r="UXO42" s="27"/>
      <c r="UXP42" s="27"/>
      <c r="UXQ42" s="27"/>
      <c r="UXR42" s="27"/>
      <c r="UXS42" s="27"/>
      <c r="UXT42" s="27"/>
      <c r="UXU42" s="27"/>
      <c r="UXV42" s="27"/>
      <c r="UXW42" s="27"/>
      <c r="UXX42" s="27"/>
      <c r="UXY42" s="27"/>
      <c r="UXZ42" s="27"/>
      <c r="UYA42" s="27"/>
      <c r="UYB42" s="27"/>
      <c r="UYC42" s="27"/>
      <c r="UYD42" s="27"/>
      <c r="UYE42" s="27"/>
      <c r="UYF42" s="27"/>
      <c r="UYG42" s="27"/>
      <c r="UYH42" s="27"/>
      <c r="UYI42" s="27"/>
      <c r="UYJ42" s="27"/>
      <c r="UYK42" s="27"/>
      <c r="UYL42" s="27"/>
      <c r="UYM42" s="27"/>
      <c r="UYN42" s="27"/>
      <c r="UYO42" s="27"/>
      <c r="UYP42" s="27"/>
      <c r="UYQ42" s="27"/>
      <c r="UYR42" s="27"/>
      <c r="UYS42" s="27"/>
      <c r="UYT42" s="27"/>
      <c r="UYU42" s="27"/>
      <c r="UYV42" s="27"/>
      <c r="UYW42" s="27"/>
      <c r="UYX42" s="27"/>
      <c r="UYY42" s="27"/>
      <c r="UYZ42" s="27"/>
      <c r="UZA42" s="27"/>
      <c r="UZB42" s="27"/>
      <c r="UZC42" s="27"/>
      <c r="UZD42" s="27"/>
      <c r="UZE42" s="27"/>
      <c r="UZF42" s="27"/>
      <c r="UZG42" s="27"/>
      <c r="UZH42" s="27"/>
      <c r="UZI42" s="27"/>
      <c r="UZJ42" s="27"/>
      <c r="UZK42" s="27"/>
      <c r="UZL42" s="27"/>
      <c r="UZM42" s="27"/>
      <c r="UZN42" s="27"/>
      <c r="UZO42" s="27"/>
      <c r="UZP42" s="27"/>
      <c r="UZQ42" s="27"/>
      <c r="UZR42" s="27"/>
      <c r="UZS42" s="27"/>
      <c r="UZT42" s="27"/>
      <c r="UZU42" s="27"/>
      <c r="UZV42" s="27"/>
      <c r="UZW42" s="27"/>
      <c r="UZX42" s="27"/>
      <c r="UZY42" s="27"/>
      <c r="UZZ42" s="27"/>
      <c r="VAA42" s="27"/>
      <c r="VAB42" s="27"/>
      <c r="VAC42" s="27"/>
      <c r="VAD42" s="27"/>
      <c r="VAE42" s="27"/>
      <c r="VAF42" s="27"/>
      <c r="VAG42" s="27"/>
      <c r="VAH42" s="27"/>
      <c r="VAI42" s="27"/>
      <c r="VAJ42" s="27"/>
      <c r="VAK42" s="27"/>
      <c r="VAL42" s="27"/>
      <c r="VAM42" s="27"/>
      <c r="VAN42" s="27"/>
      <c r="VAO42" s="27"/>
      <c r="VAP42" s="27"/>
      <c r="VAQ42" s="27"/>
      <c r="VAR42" s="27"/>
      <c r="VAS42" s="27"/>
      <c r="VAT42" s="27"/>
      <c r="VAU42" s="27"/>
      <c r="VAV42" s="27"/>
      <c r="VAW42" s="27"/>
      <c r="VAX42" s="27"/>
      <c r="VAY42" s="27"/>
      <c r="VAZ42" s="27"/>
      <c r="VBA42" s="27"/>
      <c r="VBB42" s="27"/>
      <c r="VBC42" s="27"/>
      <c r="VBD42" s="27"/>
      <c r="VBE42" s="27"/>
      <c r="VBF42" s="27"/>
      <c r="VBG42" s="27"/>
      <c r="VBH42" s="27"/>
      <c r="VBI42" s="27"/>
      <c r="VBJ42" s="27"/>
      <c r="VBK42" s="27"/>
      <c r="VBL42" s="27"/>
      <c r="VBM42" s="27"/>
      <c r="VBN42" s="27"/>
      <c r="VBO42" s="27"/>
      <c r="VBP42" s="27"/>
      <c r="VBQ42" s="27"/>
      <c r="VBR42" s="27"/>
      <c r="VBS42" s="27"/>
      <c r="VBT42" s="27"/>
      <c r="VBU42" s="27"/>
      <c r="VBV42" s="27"/>
      <c r="VBW42" s="27"/>
      <c r="VBX42" s="27"/>
      <c r="VBY42" s="27"/>
      <c r="VBZ42" s="27"/>
      <c r="VCA42" s="27"/>
      <c r="VCB42" s="27"/>
      <c r="VCC42" s="27"/>
      <c r="VCD42" s="27"/>
      <c r="VCE42" s="27"/>
      <c r="VCF42" s="27"/>
      <c r="VCG42" s="27"/>
      <c r="VCH42" s="27"/>
      <c r="VCI42" s="27"/>
      <c r="VCJ42" s="27"/>
      <c r="VCK42" s="27"/>
      <c r="VCL42" s="27"/>
      <c r="VCM42" s="27"/>
      <c r="VCN42" s="27"/>
      <c r="VCO42" s="27"/>
      <c r="VCP42" s="27"/>
      <c r="VCQ42" s="27"/>
      <c r="VCR42" s="27"/>
      <c r="VCS42" s="27"/>
      <c r="VCT42" s="27"/>
      <c r="VCU42" s="27"/>
      <c r="VCV42" s="27"/>
      <c r="VCW42" s="27"/>
      <c r="VCX42" s="27"/>
      <c r="VCY42" s="27"/>
      <c r="VCZ42" s="27"/>
      <c r="VDA42" s="27"/>
      <c r="VDB42" s="27"/>
      <c r="VDC42" s="27"/>
      <c r="VDD42" s="27"/>
      <c r="VDE42" s="27"/>
      <c r="VDF42" s="27"/>
      <c r="VDG42" s="27"/>
      <c r="VDH42" s="27"/>
      <c r="VDI42" s="27"/>
      <c r="VDJ42" s="27"/>
      <c r="VDK42" s="27"/>
      <c r="VDL42" s="27"/>
      <c r="VDM42" s="27"/>
      <c r="VDN42" s="27"/>
      <c r="VDO42" s="27"/>
      <c r="VDP42" s="27"/>
      <c r="VDQ42" s="27"/>
      <c r="VDR42" s="27"/>
      <c r="VDS42" s="27"/>
      <c r="VDT42" s="27"/>
      <c r="VDU42" s="27"/>
      <c r="VDV42" s="27"/>
      <c r="VDW42" s="27"/>
      <c r="VDX42" s="27"/>
      <c r="VDY42" s="27"/>
      <c r="VDZ42" s="27"/>
      <c r="VEA42" s="27"/>
      <c r="VEB42" s="27"/>
      <c r="VEC42" s="27"/>
      <c r="VED42" s="27"/>
      <c r="VEE42" s="27"/>
      <c r="VEF42" s="27"/>
      <c r="VEG42" s="27"/>
      <c r="VEH42" s="27"/>
      <c r="VEI42" s="27"/>
      <c r="VEJ42" s="27"/>
      <c r="VEK42" s="27"/>
      <c r="VEL42" s="27"/>
      <c r="VEM42" s="27"/>
      <c r="VEN42" s="27"/>
      <c r="VEO42" s="27"/>
      <c r="VEP42" s="27"/>
      <c r="VEQ42" s="27"/>
      <c r="VER42" s="27"/>
      <c r="VES42" s="27"/>
      <c r="VET42" s="27"/>
      <c r="VEU42" s="27"/>
      <c r="VEV42" s="27"/>
      <c r="VEW42" s="27"/>
      <c r="VEX42" s="27"/>
      <c r="VEY42" s="27"/>
      <c r="VEZ42" s="27"/>
      <c r="VFA42" s="27"/>
      <c r="VFB42" s="27"/>
      <c r="VFC42" s="27"/>
      <c r="VFD42" s="27"/>
      <c r="VFE42" s="27"/>
      <c r="VFF42" s="27"/>
      <c r="VFG42" s="27"/>
      <c r="VFH42" s="27"/>
      <c r="VFI42" s="27"/>
      <c r="VFJ42" s="27"/>
      <c r="VFK42" s="27"/>
      <c r="VFL42" s="27"/>
      <c r="VFM42" s="27"/>
      <c r="VFN42" s="27"/>
      <c r="VFO42" s="27"/>
      <c r="VFP42" s="27"/>
      <c r="VFQ42" s="27"/>
      <c r="VFR42" s="27"/>
      <c r="VFS42" s="27"/>
      <c r="VFT42" s="27"/>
      <c r="VFU42" s="27"/>
      <c r="VFV42" s="27"/>
      <c r="VFW42" s="27"/>
      <c r="VFX42" s="27"/>
      <c r="VFY42" s="27"/>
      <c r="VFZ42" s="27"/>
      <c r="VGA42" s="27"/>
      <c r="VGB42" s="27"/>
      <c r="VGC42" s="27"/>
      <c r="VGD42" s="27"/>
      <c r="VGE42" s="27"/>
      <c r="VGF42" s="27"/>
      <c r="VGG42" s="27"/>
      <c r="VGH42" s="27"/>
      <c r="VGI42" s="27"/>
      <c r="VGJ42" s="27"/>
      <c r="VGK42" s="27"/>
      <c r="VGL42" s="27"/>
      <c r="VGM42" s="27"/>
      <c r="VGN42" s="27"/>
      <c r="VGO42" s="27"/>
      <c r="VGP42" s="27"/>
      <c r="VGQ42" s="27"/>
      <c r="VGR42" s="27"/>
      <c r="VGS42" s="27"/>
      <c r="VGT42" s="27"/>
      <c r="VGU42" s="27"/>
      <c r="VGV42" s="27"/>
      <c r="VGW42" s="27"/>
      <c r="VGX42" s="27"/>
      <c r="VGY42" s="27"/>
      <c r="VGZ42" s="27"/>
      <c r="VHA42" s="27"/>
      <c r="VHB42" s="27"/>
      <c r="VHC42" s="27"/>
      <c r="VHD42" s="27"/>
      <c r="VHE42" s="27"/>
      <c r="VHF42" s="27"/>
      <c r="VHG42" s="27"/>
      <c r="VHH42" s="27"/>
      <c r="VHI42" s="27"/>
      <c r="VHJ42" s="27"/>
      <c r="VHK42" s="27"/>
      <c r="VHL42" s="27"/>
      <c r="VHM42" s="27"/>
      <c r="VHN42" s="27"/>
      <c r="VHO42" s="27"/>
      <c r="VHP42" s="27"/>
      <c r="VHQ42" s="27"/>
      <c r="VHR42" s="27"/>
      <c r="VHS42" s="27"/>
      <c r="VHT42" s="27"/>
      <c r="VHU42" s="27"/>
      <c r="VHV42" s="27"/>
      <c r="VHW42" s="27"/>
      <c r="VHX42" s="27"/>
      <c r="VHY42" s="27"/>
      <c r="VHZ42" s="27"/>
      <c r="VIA42" s="27"/>
      <c r="VIB42" s="27"/>
      <c r="VIC42" s="27"/>
      <c r="VID42" s="27"/>
      <c r="VIE42" s="27"/>
      <c r="VIF42" s="27"/>
      <c r="VIG42" s="27"/>
      <c r="VIH42" s="27"/>
      <c r="VII42" s="27"/>
      <c r="VIJ42" s="27"/>
      <c r="VIK42" s="27"/>
      <c r="VIL42" s="27"/>
      <c r="VIM42" s="27"/>
      <c r="VIN42" s="27"/>
      <c r="VIO42" s="27"/>
      <c r="VIP42" s="27"/>
      <c r="VIQ42" s="27"/>
      <c r="VIR42" s="27"/>
      <c r="VIS42" s="27"/>
      <c r="VIT42" s="27"/>
      <c r="VIU42" s="27"/>
      <c r="VIV42" s="27"/>
      <c r="VIW42" s="27"/>
      <c r="VIX42" s="27"/>
      <c r="VIY42" s="27"/>
      <c r="VIZ42" s="27"/>
      <c r="VJA42" s="27"/>
      <c r="VJB42" s="27"/>
      <c r="VJC42" s="27"/>
      <c r="VJD42" s="27"/>
      <c r="VJE42" s="27"/>
      <c r="VJF42" s="27"/>
      <c r="VJG42" s="27"/>
      <c r="VJH42" s="27"/>
      <c r="VJI42" s="27"/>
      <c r="VJJ42" s="27"/>
      <c r="VJK42" s="27"/>
      <c r="VJL42" s="27"/>
      <c r="VJM42" s="27"/>
      <c r="VJN42" s="27"/>
      <c r="VJO42" s="27"/>
      <c r="VJP42" s="27"/>
      <c r="VJQ42" s="27"/>
      <c r="VJR42" s="27"/>
      <c r="VJS42" s="27"/>
      <c r="VJT42" s="27"/>
      <c r="VJU42" s="27"/>
      <c r="VJV42" s="27"/>
      <c r="VJW42" s="27"/>
      <c r="VJX42" s="27"/>
      <c r="VJY42" s="27"/>
      <c r="VJZ42" s="27"/>
      <c r="VKA42" s="27"/>
      <c r="VKB42" s="27"/>
      <c r="VKC42" s="27"/>
      <c r="VKD42" s="27"/>
      <c r="VKE42" s="27"/>
      <c r="VKF42" s="27"/>
      <c r="VKG42" s="27"/>
      <c r="VKH42" s="27"/>
      <c r="VKI42" s="27"/>
      <c r="VKJ42" s="27"/>
      <c r="VKK42" s="27"/>
      <c r="VKL42" s="27"/>
      <c r="VKM42" s="27"/>
      <c r="VKN42" s="27"/>
      <c r="VKO42" s="27"/>
      <c r="VKP42" s="27"/>
      <c r="VKQ42" s="27"/>
      <c r="VKR42" s="27"/>
      <c r="VKS42" s="27"/>
      <c r="VKT42" s="27"/>
      <c r="VKU42" s="27"/>
      <c r="VKV42" s="27"/>
      <c r="VKW42" s="27"/>
      <c r="VKX42" s="27"/>
      <c r="VKY42" s="27"/>
      <c r="VKZ42" s="27"/>
      <c r="VLA42" s="27"/>
      <c r="VLB42" s="27"/>
      <c r="VLC42" s="27"/>
      <c r="VLD42" s="27"/>
      <c r="VLE42" s="27"/>
      <c r="VLF42" s="27"/>
      <c r="VLG42" s="27"/>
      <c r="VLH42" s="27"/>
      <c r="VLI42" s="27"/>
      <c r="VLJ42" s="27"/>
      <c r="VLK42" s="27"/>
      <c r="VLL42" s="27"/>
      <c r="VLM42" s="27"/>
      <c r="VLN42" s="27"/>
      <c r="VLO42" s="27"/>
      <c r="VLP42" s="27"/>
      <c r="VLQ42" s="27"/>
      <c r="VLR42" s="27"/>
      <c r="VLS42" s="27"/>
      <c r="VLT42" s="27"/>
      <c r="VLU42" s="27"/>
      <c r="VLV42" s="27"/>
      <c r="VLW42" s="27"/>
      <c r="VLX42" s="27"/>
      <c r="VLY42" s="27"/>
      <c r="VLZ42" s="27"/>
      <c r="VMA42" s="27"/>
      <c r="VMB42" s="27"/>
      <c r="VMC42" s="27"/>
      <c r="VMD42" s="27"/>
      <c r="VME42" s="27"/>
      <c r="VMF42" s="27"/>
      <c r="VMG42" s="27"/>
      <c r="VMH42" s="27"/>
      <c r="VMI42" s="27"/>
      <c r="VMJ42" s="27"/>
      <c r="VMK42" s="27"/>
      <c r="VML42" s="27"/>
      <c r="VMM42" s="27"/>
      <c r="VMN42" s="27"/>
      <c r="VMO42" s="27"/>
      <c r="VMP42" s="27"/>
      <c r="VMQ42" s="27"/>
      <c r="VMR42" s="27"/>
      <c r="VMS42" s="27"/>
      <c r="VMT42" s="27"/>
      <c r="VMU42" s="27"/>
      <c r="VMV42" s="27"/>
      <c r="VMW42" s="27"/>
      <c r="VMX42" s="27"/>
      <c r="VMY42" s="27"/>
      <c r="VMZ42" s="27"/>
      <c r="VNA42" s="27"/>
      <c r="VNB42" s="27"/>
      <c r="VNC42" s="27"/>
      <c r="VND42" s="27"/>
      <c r="VNE42" s="27"/>
      <c r="VNF42" s="27"/>
      <c r="VNG42" s="27"/>
      <c r="VNH42" s="27"/>
      <c r="VNI42" s="27"/>
      <c r="VNJ42" s="27"/>
      <c r="VNK42" s="27"/>
      <c r="VNL42" s="27"/>
      <c r="VNM42" s="27"/>
      <c r="VNN42" s="27"/>
      <c r="VNO42" s="27"/>
      <c r="VNP42" s="27"/>
      <c r="VNQ42" s="27"/>
      <c r="VNR42" s="27"/>
      <c r="VNS42" s="27"/>
      <c r="VNT42" s="27"/>
      <c r="VNU42" s="27"/>
      <c r="VNV42" s="27"/>
      <c r="VNW42" s="27"/>
      <c r="VNX42" s="27"/>
      <c r="VNY42" s="27"/>
      <c r="VNZ42" s="27"/>
      <c r="VOA42" s="27"/>
      <c r="VOB42" s="27"/>
      <c r="VOC42" s="27"/>
      <c r="VOD42" s="27"/>
      <c r="VOE42" s="27"/>
      <c r="VOF42" s="27"/>
      <c r="VOG42" s="27"/>
      <c r="VOH42" s="27"/>
      <c r="VOI42" s="27"/>
      <c r="VOJ42" s="27"/>
      <c r="VOK42" s="27"/>
      <c r="VOL42" s="27"/>
      <c r="VOM42" s="27"/>
      <c r="VON42" s="27"/>
      <c r="VOO42" s="27"/>
      <c r="VOP42" s="27"/>
      <c r="VOQ42" s="27"/>
      <c r="VOR42" s="27"/>
      <c r="VOS42" s="27"/>
      <c r="VOT42" s="27"/>
      <c r="VOU42" s="27"/>
      <c r="VOV42" s="27"/>
      <c r="VOW42" s="27"/>
      <c r="VOX42" s="27"/>
      <c r="VOY42" s="27"/>
      <c r="VOZ42" s="27"/>
      <c r="VPA42" s="27"/>
      <c r="VPB42" s="27"/>
      <c r="VPC42" s="27"/>
      <c r="VPD42" s="27"/>
      <c r="VPE42" s="27"/>
      <c r="VPF42" s="27"/>
      <c r="VPG42" s="27"/>
      <c r="VPH42" s="27"/>
      <c r="VPI42" s="27"/>
      <c r="VPJ42" s="27"/>
      <c r="VPK42" s="27"/>
      <c r="VPL42" s="27"/>
      <c r="VPM42" s="27"/>
      <c r="VPN42" s="27"/>
      <c r="VPO42" s="27"/>
      <c r="VPP42" s="27"/>
      <c r="VPQ42" s="27"/>
      <c r="VPR42" s="27"/>
      <c r="VPS42" s="27"/>
      <c r="VPT42" s="27"/>
      <c r="VPU42" s="27"/>
      <c r="VPV42" s="27"/>
      <c r="VPW42" s="27"/>
      <c r="VPX42" s="27"/>
      <c r="VPY42" s="27"/>
      <c r="VPZ42" s="27"/>
      <c r="VQA42" s="27"/>
      <c r="VQB42" s="27"/>
      <c r="VQC42" s="27"/>
      <c r="VQD42" s="27"/>
      <c r="VQE42" s="27"/>
      <c r="VQF42" s="27"/>
      <c r="VQG42" s="27"/>
      <c r="VQH42" s="27"/>
      <c r="VQI42" s="27"/>
      <c r="VQJ42" s="27"/>
      <c r="VQK42" s="27"/>
      <c r="VQL42" s="27"/>
      <c r="VQM42" s="27"/>
      <c r="VQN42" s="27"/>
      <c r="VQO42" s="27"/>
      <c r="VQP42" s="27"/>
      <c r="VQQ42" s="27"/>
      <c r="VQR42" s="27"/>
      <c r="VQS42" s="27"/>
      <c r="VQT42" s="27"/>
      <c r="VQU42" s="27"/>
      <c r="VQV42" s="27"/>
      <c r="VQW42" s="27"/>
      <c r="VQX42" s="27"/>
      <c r="VQY42" s="27"/>
      <c r="VQZ42" s="27"/>
      <c r="VRA42" s="27"/>
      <c r="VRB42" s="27"/>
      <c r="VRC42" s="27"/>
      <c r="VRD42" s="27"/>
      <c r="VRE42" s="27"/>
      <c r="VRF42" s="27"/>
      <c r="VRG42" s="27"/>
      <c r="VRH42" s="27"/>
      <c r="VRI42" s="27"/>
      <c r="VRJ42" s="27"/>
      <c r="VRK42" s="27"/>
      <c r="VRL42" s="27"/>
      <c r="VRM42" s="27"/>
      <c r="VRN42" s="27"/>
      <c r="VRO42" s="27"/>
      <c r="VRP42" s="27"/>
      <c r="VRQ42" s="27"/>
      <c r="VRR42" s="27"/>
      <c r="VRS42" s="27"/>
      <c r="VRT42" s="27"/>
      <c r="VRU42" s="27"/>
      <c r="VRV42" s="27"/>
      <c r="VRW42" s="27"/>
      <c r="VRX42" s="27"/>
      <c r="VRY42" s="27"/>
      <c r="VRZ42" s="27"/>
      <c r="VSA42" s="27"/>
      <c r="VSB42" s="27"/>
      <c r="VSC42" s="27"/>
      <c r="VSD42" s="27"/>
      <c r="VSE42" s="27"/>
      <c r="VSF42" s="27"/>
      <c r="VSG42" s="27"/>
      <c r="VSH42" s="27"/>
      <c r="VSI42" s="27"/>
      <c r="VSJ42" s="27"/>
      <c r="VSK42" s="27"/>
      <c r="VSL42" s="27"/>
      <c r="VSM42" s="27"/>
      <c r="VSN42" s="27"/>
      <c r="VSO42" s="27"/>
      <c r="VSP42" s="27"/>
      <c r="VSQ42" s="27"/>
      <c r="VSR42" s="27"/>
      <c r="VSS42" s="27"/>
      <c r="VST42" s="27"/>
      <c r="VSU42" s="27"/>
      <c r="VSV42" s="27"/>
      <c r="VSW42" s="27"/>
      <c r="VSX42" s="27"/>
      <c r="VSY42" s="27"/>
      <c r="VSZ42" s="27"/>
      <c r="VTA42" s="27"/>
      <c r="VTB42" s="27"/>
      <c r="VTC42" s="27"/>
      <c r="VTD42" s="27"/>
      <c r="VTE42" s="27"/>
      <c r="VTF42" s="27"/>
      <c r="VTG42" s="27"/>
      <c r="VTH42" s="27"/>
      <c r="VTI42" s="27"/>
      <c r="VTJ42" s="27"/>
      <c r="VTK42" s="27"/>
      <c r="VTL42" s="27"/>
      <c r="VTM42" s="27"/>
      <c r="VTN42" s="27"/>
      <c r="VTO42" s="27"/>
      <c r="VTP42" s="27"/>
      <c r="VTQ42" s="27"/>
      <c r="VTR42" s="27"/>
      <c r="VTS42" s="27"/>
      <c r="VTT42" s="27"/>
      <c r="VTU42" s="27"/>
      <c r="VTV42" s="27"/>
      <c r="VTW42" s="27"/>
      <c r="VTX42" s="27"/>
      <c r="VTY42" s="27"/>
      <c r="VTZ42" s="27"/>
      <c r="VUA42" s="27"/>
      <c r="VUB42" s="27"/>
      <c r="VUC42" s="27"/>
      <c r="VUD42" s="27"/>
      <c r="VUE42" s="27"/>
      <c r="VUF42" s="27"/>
      <c r="VUG42" s="27"/>
      <c r="VUH42" s="27"/>
      <c r="VUI42" s="27"/>
      <c r="VUJ42" s="27"/>
      <c r="VUK42" s="27"/>
      <c r="VUL42" s="27"/>
      <c r="VUM42" s="27"/>
      <c r="VUN42" s="27"/>
      <c r="VUO42" s="27"/>
      <c r="VUP42" s="27"/>
      <c r="VUQ42" s="27"/>
      <c r="VUR42" s="27"/>
      <c r="VUS42" s="27"/>
      <c r="VUT42" s="27"/>
      <c r="VUU42" s="27"/>
      <c r="VUV42" s="27"/>
      <c r="VUW42" s="27"/>
      <c r="VUX42" s="27"/>
      <c r="VUY42" s="27"/>
      <c r="VUZ42" s="27"/>
      <c r="VVA42" s="27"/>
      <c r="VVB42" s="27"/>
      <c r="VVC42" s="27"/>
      <c r="VVD42" s="27"/>
      <c r="VVE42" s="27"/>
      <c r="VVF42" s="27"/>
      <c r="VVG42" s="27"/>
      <c r="VVH42" s="27"/>
      <c r="VVI42" s="27"/>
      <c r="VVJ42" s="27"/>
      <c r="VVK42" s="27"/>
      <c r="VVL42" s="27"/>
      <c r="VVM42" s="27"/>
      <c r="VVN42" s="27"/>
      <c r="VVO42" s="27"/>
      <c r="VVP42" s="27"/>
      <c r="VVQ42" s="27"/>
      <c r="VVR42" s="27"/>
      <c r="VVS42" s="27"/>
      <c r="VVT42" s="27"/>
      <c r="VVU42" s="27"/>
      <c r="VVV42" s="27"/>
      <c r="VVW42" s="27"/>
      <c r="VVX42" s="27"/>
      <c r="VVY42" s="27"/>
      <c r="VVZ42" s="27"/>
      <c r="VWA42" s="27"/>
      <c r="VWB42" s="27"/>
      <c r="VWC42" s="27"/>
      <c r="VWD42" s="27"/>
      <c r="VWE42" s="27"/>
      <c r="VWF42" s="27"/>
      <c r="VWG42" s="27"/>
      <c r="VWH42" s="27"/>
      <c r="VWI42" s="27"/>
      <c r="VWJ42" s="27"/>
      <c r="VWK42" s="27"/>
      <c r="VWL42" s="27"/>
      <c r="VWM42" s="27"/>
      <c r="VWN42" s="27"/>
      <c r="VWO42" s="27"/>
      <c r="VWP42" s="27"/>
      <c r="VWQ42" s="27"/>
      <c r="VWR42" s="27"/>
      <c r="VWS42" s="27"/>
      <c r="VWT42" s="27"/>
      <c r="VWU42" s="27"/>
      <c r="VWV42" s="27"/>
      <c r="VWW42" s="27"/>
      <c r="VWX42" s="27"/>
      <c r="VWY42" s="27"/>
      <c r="VWZ42" s="27"/>
      <c r="VXA42" s="27"/>
      <c r="VXB42" s="27"/>
      <c r="VXC42" s="27"/>
      <c r="VXD42" s="27"/>
      <c r="VXE42" s="27"/>
      <c r="VXF42" s="27"/>
      <c r="VXG42" s="27"/>
      <c r="VXH42" s="27"/>
      <c r="VXI42" s="27"/>
      <c r="VXJ42" s="27"/>
      <c r="VXK42" s="27"/>
      <c r="VXL42" s="27"/>
      <c r="VXM42" s="27"/>
      <c r="VXN42" s="27"/>
      <c r="VXO42" s="27"/>
      <c r="VXP42" s="27"/>
      <c r="VXQ42" s="27"/>
      <c r="VXR42" s="27"/>
      <c r="VXS42" s="27"/>
      <c r="VXT42" s="27"/>
      <c r="VXU42" s="27"/>
      <c r="VXV42" s="27"/>
      <c r="VXW42" s="27"/>
      <c r="VXX42" s="27"/>
      <c r="VXY42" s="27"/>
      <c r="VXZ42" s="27"/>
      <c r="VYA42" s="27"/>
      <c r="VYB42" s="27"/>
      <c r="VYC42" s="27"/>
      <c r="VYD42" s="27"/>
      <c r="VYE42" s="27"/>
      <c r="VYF42" s="27"/>
      <c r="VYG42" s="27"/>
      <c r="VYH42" s="27"/>
      <c r="VYI42" s="27"/>
      <c r="VYJ42" s="27"/>
      <c r="VYK42" s="27"/>
      <c r="VYL42" s="27"/>
      <c r="VYM42" s="27"/>
      <c r="VYN42" s="27"/>
      <c r="VYO42" s="27"/>
      <c r="VYP42" s="27"/>
      <c r="VYQ42" s="27"/>
      <c r="VYR42" s="27"/>
      <c r="VYS42" s="27"/>
      <c r="VYT42" s="27"/>
      <c r="VYU42" s="27"/>
      <c r="VYV42" s="27"/>
      <c r="VYW42" s="27"/>
      <c r="VYX42" s="27"/>
      <c r="VYY42" s="27"/>
      <c r="VYZ42" s="27"/>
      <c r="VZA42" s="27"/>
      <c r="VZB42" s="27"/>
      <c r="VZC42" s="27"/>
      <c r="VZD42" s="27"/>
      <c r="VZE42" s="27"/>
      <c r="VZF42" s="27"/>
      <c r="VZG42" s="27"/>
      <c r="VZH42" s="27"/>
      <c r="VZI42" s="27"/>
      <c r="VZJ42" s="27"/>
      <c r="VZK42" s="27"/>
      <c r="VZL42" s="27"/>
      <c r="VZM42" s="27"/>
      <c r="VZN42" s="27"/>
      <c r="VZO42" s="27"/>
      <c r="VZP42" s="27"/>
      <c r="VZQ42" s="27"/>
      <c r="VZR42" s="27"/>
      <c r="VZS42" s="27"/>
      <c r="VZT42" s="27"/>
      <c r="VZU42" s="27"/>
      <c r="VZV42" s="27"/>
      <c r="VZW42" s="27"/>
      <c r="VZX42" s="27"/>
      <c r="VZY42" s="27"/>
      <c r="VZZ42" s="27"/>
      <c r="WAA42" s="27"/>
      <c r="WAB42" s="27"/>
      <c r="WAC42" s="27"/>
      <c r="WAD42" s="27"/>
      <c r="WAE42" s="27"/>
      <c r="WAF42" s="27"/>
      <c r="WAG42" s="27"/>
      <c r="WAH42" s="27"/>
      <c r="WAI42" s="27"/>
      <c r="WAJ42" s="27"/>
      <c r="WAK42" s="27"/>
      <c r="WAL42" s="27"/>
      <c r="WAM42" s="27"/>
      <c r="WAN42" s="27"/>
      <c r="WAO42" s="27"/>
      <c r="WAP42" s="27"/>
      <c r="WAQ42" s="27"/>
      <c r="WAR42" s="27"/>
      <c r="WAS42" s="27"/>
      <c r="WAT42" s="27"/>
      <c r="WAU42" s="27"/>
      <c r="WAV42" s="27"/>
      <c r="WAW42" s="27"/>
      <c r="WAX42" s="27"/>
      <c r="WAY42" s="27"/>
      <c r="WAZ42" s="27"/>
      <c r="WBA42" s="27"/>
      <c r="WBB42" s="27"/>
      <c r="WBC42" s="27"/>
      <c r="WBD42" s="27"/>
      <c r="WBE42" s="27"/>
      <c r="WBF42" s="27"/>
      <c r="WBG42" s="27"/>
      <c r="WBH42" s="27"/>
      <c r="WBI42" s="27"/>
      <c r="WBJ42" s="27"/>
      <c r="WBK42" s="27"/>
      <c r="WBL42" s="27"/>
      <c r="WBM42" s="27"/>
      <c r="WBN42" s="27"/>
      <c r="WBO42" s="27"/>
      <c r="WBP42" s="27"/>
      <c r="WBQ42" s="27"/>
      <c r="WBR42" s="27"/>
      <c r="WBS42" s="27"/>
      <c r="WBT42" s="27"/>
      <c r="WBU42" s="27"/>
      <c r="WBV42" s="27"/>
      <c r="WBW42" s="27"/>
      <c r="WBX42" s="27"/>
      <c r="WBY42" s="27"/>
      <c r="WBZ42" s="27"/>
      <c r="WCA42" s="27"/>
      <c r="WCB42" s="27"/>
      <c r="WCC42" s="27"/>
      <c r="WCD42" s="27"/>
      <c r="WCE42" s="27"/>
      <c r="WCF42" s="27"/>
      <c r="WCG42" s="27"/>
      <c r="WCH42" s="27"/>
      <c r="WCI42" s="27"/>
      <c r="WCJ42" s="27"/>
      <c r="WCK42" s="27"/>
      <c r="WCL42" s="27"/>
      <c r="WCM42" s="27"/>
      <c r="WCN42" s="27"/>
      <c r="WCO42" s="27"/>
      <c r="WCP42" s="27"/>
      <c r="WCQ42" s="27"/>
      <c r="WCR42" s="27"/>
      <c r="WCS42" s="27"/>
      <c r="WCT42" s="27"/>
      <c r="WCU42" s="27"/>
      <c r="WCV42" s="27"/>
      <c r="WCW42" s="27"/>
      <c r="WCX42" s="27"/>
      <c r="WCY42" s="27"/>
      <c r="WCZ42" s="27"/>
      <c r="WDA42" s="27"/>
      <c r="WDB42" s="27"/>
      <c r="WDC42" s="27"/>
      <c r="WDD42" s="27"/>
      <c r="WDE42" s="27"/>
      <c r="WDF42" s="27"/>
      <c r="WDG42" s="27"/>
      <c r="WDH42" s="27"/>
      <c r="WDI42" s="27"/>
      <c r="WDJ42" s="27"/>
      <c r="WDK42" s="27"/>
      <c r="WDL42" s="27"/>
      <c r="WDM42" s="27"/>
      <c r="WDN42" s="27"/>
      <c r="WDO42" s="27"/>
      <c r="WDP42" s="27"/>
      <c r="WDQ42" s="27"/>
      <c r="WDR42" s="27"/>
      <c r="WDS42" s="27"/>
      <c r="WDT42" s="27"/>
      <c r="WDU42" s="27"/>
      <c r="WDV42" s="27"/>
      <c r="WDW42" s="27"/>
      <c r="WDX42" s="27"/>
      <c r="WDY42" s="27"/>
      <c r="WDZ42" s="27"/>
      <c r="WEA42" s="27"/>
      <c r="WEB42" s="27"/>
      <c r="WEC42" s="27"/>
      <c r="WED42" s="27"/>
      <c r="WEE42" s="27"/>
      <c r="WEF42" s="27"/>
      <c r="WEG42" s="27"/>
      <c r="WEH42" s="27"/>
      <c r="WEI42" s="27"/>
      <c r="WEJ42" s="27"/>
      <c r="WEK42" s="27"/>
      <c r="WEL42" s="27"/>
      <c r="WEM42" s="27"/>
      <c r="WEN42" s="27"/>
      <c r="WEO42" s="27"/>
      <c r="WEP42" s="27"/>
      <c r="WEQ42" s="27"/>
      <c r="WER42" s="27"/>
      <c r="WES42" s="27"/>
      <c r="WET42" s="27"/>
      <c r="WEU42" s="27"/>
      <c r="WEV42" s="27"/>
      <c r="WEW42" s="27"/>
      <c r="WEX42" s="27"/>
      <c r="WEY42" s="27"/>
      <c r="WEZ42" s="27"/>
      <c r="WFA42" s="27"/>
      <c r="WFB42" s="27"/>
      <c r="WFC42" s="27"/>
      <c r="WFD42" s="27"/>
      <c r="WFE42" s="27"/>
      <c r="WFF42" s="27"/>
      <c r="WFG42" s="27"/>
      <c r="WFH42" s="27"/>
      <c r="WFI42" s="27"/>
      <c r="WFJ42" s="27"/>
      <c r="WFK42" s="27"/>
      <c r="WFL42" s="27"/>
      <c r="WFM42" s="27"/>
      <c r="WFN42" s="27"/>
      <c r="WFO42" s="27"/>
      <c r="WFP42" s="27"/>
      <c r="WFQ42" s="27"/>
      <c r="WFR42" s="27"/>
      <c r="WFS42" s="27"/>
      <c r="WFT42" s="27"/>
      <c r="WFU42" s="27"/>
      <c r="WFV42" s="27"/>
      <c r="WFW42" s="27"/>
      <c r="WFX42" s="27"/>
      <c r="WFY42" s="27"/>
      <c r="WFZ42" s="27"/>
      <c r="WGA42" s="27"/>
      <c r="WGB42" s="27"/>
      <c r="WGC42" s="27"/>
      <c r="WGD42" s="27"/>
      <c r="WGE42" s="27"/>
      <c r="WGF42" s="27"/>
      <c r="WGG42" s="27"/>
      <c r="WGH42" s="27"/>
      <c r="WGI42" s="27"/>
      <c r="WGJ42" s="27"/>
      <c r="WGK42" s="27"/>
      <c r="WGL42" s="27"/>
      <c r="WGM42" s="27"/>
      <c r="WGN42" s="27"/>
      <c r="WGO42" s="27"/>
      <c r="WGP42" s="27"/>
      <c r="WGQ42" s="27"/>
      <c r="WGR42" s="27"/>
      <c r="WGS42" s="27"/>
      <c r="WGT42" s="27"/>
      <c r="WGU42" s="27"/>
      <c r="WGV42" s="27"/>
      <c r="WGW42" s="27"/>
      <c r="WGX42" s="27"/>
      <c r="WGY42" s="27"/>
      <c r="WGZ42" s="27"/>
      <c r="WHA42" s="27"/>
      <c r="WHB42" s="27"/>
      <c r="WHC42" s="27"/>
      <c r="WHD42" s="27"/>
      <c r="WHE42" s="27"/>
      <c r="WHF42" s="27"/>
      <c r="WHG42" s="27"/>
      <c r="WHH42" s="27"/>
      <c r="WHI42" s="27"/>
      <c r="WHJ42" s="27"/>
      <c r="WHK42" s="27"/>
      <c r="WHL42" s="27"/>
      <c r="WHM42" s="27"/>
      <c r="WHN42" s="27"/>
      <c r="WHO42" s="27"/>
      <c r="WHP42" s="27"/>
      <c r="WHQ42" s="27"/>
      <c r="WHR42" s="27"/>
      <c r="WHS42" s="27"/>
      <c r="WHT42" s="27"/>
      <c r="WHU42" s="27"/>
      <c r="WHV42" s="27"/>
      <c r="WHW42" s="27"/>
      <c r="WHX42" s="27"/>
      <c r="WHY42" s="27"/>
      <c r="WHZ42" s="27"/>
      <c r="WIA42" s="27"/>
      <c r="WIB42" s="27"/>
      <c r="WIC42" s="27"/>
      <c r="WID42" s="27"/>
      <c r="WIE42" s="27"/>
      <c r="WIF42" s="27"/>
      <c r="WIG42" s="27"/>
      <c r="WIH42" s="27"/>
      <c r="WII42" s="27"/>
      <c r="WIJ42" s="27"/>
      <c r="WIK42" s="27"/>
      <c r="WIL42" s="27"/>
      <c r="WIM42" s="27"/>
      <c r="WIN42" s="27"/>
      <c r="WIO42" s="27"/>
      <c r="WIP42" s="27"/>
      <c r="WIQ42" s="27"/>
      <c r="WIR42" s="27"/>
      <c r="WIS42" s="27"/>
      <c r="WIT42" s="27"/>
      <c r="WIU42" s="27"/>
      <c r="WIV42" s="27"/>
      <c r="WIW42" s="27"/>
      <c r="WIX42" s="27"/>
      <c r="WIY42" s="27"/>
      <c r="WIZ42" s="27"/>
      <c r="WJA42" s="27"/>
      <c r="WJB42" s="27"/>
      <c r="WJC42" s="27"/>
      <c r="WJD42" s="27"/>
      <c r="WJE42" s="27"/>
      <c r="WJF42" s="27"/>
      <c r="WJG42" s="27"/>
      <c r="WJH42" s="27"/>
      <c r="WJI42" s="27"/>
      <c r="WJJ42" s="27"/>
      <c r="WJK42" s="27"/>
      <c r="WJL42" s="27"/>
      <c r="WJM42" s="27"/>
      <c r="WJN42" s="27"/>
      <c r="WJO42" s="27"/>
      <c r="WJP42" s="27"/>
      <c r="WJQ42" s="27"/>
      <c r="WJR42" s="27"/>
      <c r="WJS42" s="27"/>
      <c r="WJT42" s="27"/>
      <c r="WJU42" s="27"/>
      <c r="WJV42" s="27"/>
      <c r="WJW42" s="27"/>
      <c r="WJX42" s="27"/>
      <c r="WJY42" s="27"/>
      <c r="WJZ42" s="27"/>
      <c r="WKA42" s="27"/>
      <c r="WKB42" s="27"/>
      <c r="WKC42" s="27"/>
      <c r="WKD42" s="27"/>
      <c r="WKE42" s="27"/>
      <c r="WKF42" s="27"/>
      <c r="WKG42" s="27"/>
      <c r="WKH42" s="27"/>
      <c r="WKI42" s="27"/>
      <c r="WKJ42" s="27"/>
      <c r="WKK42" s="27"/>
      <c r="WKL42" s="27"/>
      <c r="WKM42" s="27"/>
      <c r="WKN42" s="27"/>
      <c r="WKO42" s="27"/>
      <c r="WKP42" s="27"/>
      <c r="WKQ42" s="27"/>
      <c r="WKR42" s="27"/>
      <c r="WKS42" s="27"/>
      <c r="WKT42" s="27"/>
      <c r="WKU42" s="27"/>
      <c r="WKV42" s="27"/>
      <c r="WKW42" s="27"/>
      <c r="WKX42" s="27"/>
      <c r="WKY42" s="27"/>
      <c r="WKZ42" s="27"/>
      <c r="WLA42" s="27"/>
      <c r="WLB42" s="27"/>
      <c r="WLC42" s="27"/>
      <c r="WLD42" s="27"/>
      <c r="WLE42" s="27"/>
      <c r="WLF42" s="27"/>
      <c r="WLG42" s="27"/>
      <c r="WLH42" s="27"/>
      <c r="WLI42" s="27"/>
      <c r="WLJ42" s="27"/>
      <c r="WLK42" s="27"/>
      <c r="WLL42" s="27"/>
      <c r="WLM42" s="27"/>
      <c r="WLN42" s="27"/>
      <c r="WLO42" s="27"/>
      <c r="WLP42" s="27"/>
      <c r="WLQ42" s="27"/>
      <c r="WLR42" s="27"/>
      <c r="WLS42" s="27"/>
      <c r="WLT42" s="27"/>
      <c r="WLU42" s="27"/>
      <c r="WLV42" s="27"/>
      <c r="WLW42" s="27"/>
      <c r="WLX42" s="27"/>
      <c r="WLY42" s="27"/>
      <c r="WLZ42" s="27"/>
      <c r="WMA42" s="27"/>
      <c r="WMB42" s="27"/>
      <c r="WMC42" s="27"/>
      <c r="WMD42" s="27"/>
      <c r="WME42" s="27"/>
      <c r="WMF42" s="27"/>
      <c r="WMG42" s="27"/>
      <c r="WMH42" s="27"/>
      <c r="WMI42" s="27"/>
      <c r="WMJ42" s="27"/>
      <c r="WMK42" s="27"/>
      <c r="WML42" s="27"/>
      <c r="WMM42" s="27"/>
      <c r="WMN42" s="27"/>
      <c r="WMO42" s="27"/>
      <c r="WMP42" s="27"/>
      <c r="WMQ42" s="27"/>
      <c r="WMR42" s="27"/>
      <c r="WMS42" s="27"/>
      <c r="WMT42" s="27"/>
      <c r="WMU42" s="27"/>
      <c r="WMV42" s="27"/>
      <c r="WMW42" s="27"/>
      <c r="WMX42" s="27"/>
      <c r="WMY42" s="27"/>
      <c r="WMZ42" s="27"/>
      <c r="WNA42" s="27"/>
      <c r="WNB42" s="27"/>
      <c r="WNC42" s="27"/>
      <c r="WND42" s="27"/>
      <c r="WNE42" s="27"/>
      <c r="WNF42" s="27"/>
      <c r="WNG42" s="27"/>
      <c r="WNH42" s="27"/>
      <c r="WNI42" s="27"/>
      <c r="WNJ42" s="27"/>
      <c r="WNK42" s="27"/>
      <c r="WNL42" s="27"/>
      <c r="WNM42" s="27"/>
      <c r="WNN42" s="27"/>
      <c r="WNO42" s="27"/>
      <c r="WNP42" s="27"/>
      <c r="WNQ42" s="27"/>
      <c r="WNR42" s="27"/>
      <c r="WNS42" s="27"/>
      <c r="WNT42" s="27"/>
      <c r="WNU42" s="27"/>
      <c r="WNV42" s="27"/>
      <c r="WNW42" s="27"/>
      <c r="WNX42" s="27"/>
      <c r="WNY42" s="27"/>
      <c r="WNZ42" s="27"/>
      <c r="WOA42" s="27"/>
      <c r="WOB42" s="27"/>
      <c r="WOC42" s="27"/>
      <c r="WOD42" s="27"/>
      <c r="WOE42" s="27"/>
      <c r="WOF42" s="27"/>
      <c r="WOG42" s="27"/>
      <c r="WOH42" s="27"/>
      <c r="WOI42" s="27"/>
      <c r="WOJ42" s="27"/>
      <c r="WOK42" s="27"/>
      <c r="WOL42" s="27"/>
      <c r="WOM42" s="27"/>
      <c r="WON42" s="27"/>
      <c r="WOO42" s="27"/>
      <c r="WOP42" s="27"/>
      <c r="WOQ42" s="27"/>
      <c r="WOR42" s="27"/>
      <c r="WOS42" s="27"/>
      <c r="WOT42" s="27"/>
      <c r="WOU42" s="27"/>
      <c r="WOV42" s="27"/>
      <c r="WOW42" s="27"/>
      <c r="WOX42" s="27"/>
      <c r="WOY42" s="27"/>
      <c r="WOZ42" s="27"/>
      <c r="WPA42" s="27"/>
      <c r="WPB42" s="27"/>
      <c r="WPC42" s="27"/>
      <c r="WPD42" s="27"/>
      <c r="WPE42" s="27"/>
      <c r="WPF42" s="27"/>
      <c r="WPG42" s="27"/>
      <c r="WPH42" s="27"/>
      <c r="WPI42" s="27"/>
      <c r="WPJ42" s="27"/>
      <c r="WPK42" s="27"/>
      <c r="WPL42" s="27"/>
      <c r="WPM42" s="27"/>
      <c r="WPN42" s="27"/>
      <c r="WPO42" s="27"/>
      <c r="WPP42" s="27"/>
      <c r="WPQ42" s="27"/>
      <c r="WPR42" s="27"/>
      <c r="WPS42" s="27"/>
      <c r="WPT42" s="27"/>
      <c r="WPU42" s="27"/>
      <c r="WPV42" s="27"/>
      <c r="WPW42" s="27"/>
      <c r="WPX42" s="27"/>
      <c r="WPY42" s="27"/>
      <c r="WPZ42" s="27"/>
      <c r="WQA42" s="27"/>
      <c r="WQB42" s="27"/>
      <c r="WQC42" s="27"/>
      <c r="WQD42" s="27"/>
      <c r="WQE42" s="27"/>
      <c r="WQF42" s="27"/>
      <c r="WQG42" s="27"/>
      <c r="WQH42" s="27"/>
      <c r="WQI42" s="27"/>
      <c r="WQJ42" s="27"/>
      <c r="WQK42" s="27"/>
      <c r="WQL42" s="27"/>
      <c r="WQM42" s="27"/>
      <c r="WQN42" s="27"/>
      <c r="WQO42" s="27"/>
      <c r="WQP42" s="27"/>
      <c r="WQQ42" s="27"/>
      <c r="WQR42" s="27"/>
      <c r="WQS42" s="27"/>
      <c r="WQT42" s="27"/>
      <c r="WQU42" s="27"/>
      <c r="WQV42" s="27"/>
      <c r="WQW42" s="27"/>
      <c r="WQX42" s="27"/>
      <c r="WQY42" s="27"/>
      <c r="WQZ42" s="27"/>
      <c r="WRA42" s="27"/>
      <c r="WRB42" s="27"/>
      <c r="WRC42" s="27"/>
      <c r="WRD42" s="27"/>
      <c r="WRE42" s="27"/>
      <c r="WRF42" s="27"/>
      <c r="WRG42" s="27"/>
      <c r="WRH42" s="27"/>
      <c r="WRI42" s="27"/>
      <c r="WRJ42" s="27"/>
      <c r="WRK42" s="27"/>
      <c r="WRL42" s="27"/>
      <c r="WRM42" s="27"/>
      <c r="WRN42" s="27"/>
      <c r="WRO42" s="27"/>
      <c r="WRP42" s="27"/>
      <c r="WRQ42" s="27"/>
      <c r="WRR42" s="27"/>
      <c r="WRS42" s="27"/>
      <c r="WRT42" s="27"/>
      <c r="WRU42" s="27"/>
      <c r="WRV42" s="27"/>
      <c r="WRW42" s="27"/>
      <c r="WRX42" s="27"/>
      <c r="WRY42" s="27"/>
      <c r="WRZ42" s="27"/>
      <c r="WSA42" s="27"/>
      <c r="WSB42" s="27"/>
      <c r="WSC42" s="27"/>
      <c r="WSD42" s="27"/>
      <c r="WSE42" s="27"/>
      <c r="WSF42" s="27"/>
      <c r="WSG42" s="27"/>
      <c r="WSH42" s="27"/>
      <c r="WSI42" s="27"/>
      <c r="WSJ42" s="27"/>
      <c r="WSK42" s="27"/>
      <c r="WSL42" s="27"/>
      <c r="WSM42" s="27"/>
      <c r="WSN42" s="27"/>
      <c r="WSO42" s="27"/>
      <c r="WSP42" s="27"/>
      <c r="WSQ42" s="27"/>
      <c r="WSR42" s="27"/>
      <c r="WSS42" s="27"/>
      <c r="WST42" s="27"/>
      <c r="WSU42" s="27"/>
      <c r="WSV42" s="27"/>
      <c r="WSW42" s="27"/>
      <c r="WSX42" s="27"/>
      <c r="WSY42" s="27"/>
      <c r="WSZ42" s="27"/>
      <c r="WTA42" s="27"/>
      <c r="WTB42" s="27"/>
      <c r="WTC42" s="27"/>
      <c r="WTD42" s="27"/>
      <c r="WTE42" s="27"/>
      <c r="WTF42" s="27"/>
      <c r="WTG42" s="27"/>
      <c r="WTH42" s="27"/>
      <c r="WTI42" s="27"/>
      <c r="WTJ42" s="27"/>
      <c r="WTK42" s="27"/>
      <c r="WTL42" s="27"/>
      <c r="WTM42" s="27"/>
      <c r="WTN42" s="27"/>
      <c r="WTO42" s="27"/>
      <c r="WTP42" s="27"/>
      <c r="WTQ42" s="27"/>
      <c r="WTR42" s="27"/>
      <c r="WTS42" s="27"/>
      <c r="WTT42" s="27"/>
      <c r="WTU42" s="27"/>
      <c r="WTV42" s="27"/>
      <c r="WTW42" s="27"/>
      <c r="WTX42" s="27"/>
      <c r="WTY42" s="27"/>
      <c r="WTZ42" s="27"/>
      <c r="WUA42" s="27"/>
      <c r="WUB42" s="27"/>
      <c r="WUC42" s="27"/>
      <c r="WUD42" s="27"/>
      <c r="WUE42" s="27"/>
      <c r="WUF42" s="27"/>
      <c r="WUG42" s="27"/>
      <c r="WUH42" s="27"/>
      <c r="WUI42" s="27"/>
      <c r="WUJ42" s="27"/>
      <c r="WUK42" s="27"/>
      <c r="WUL42" s="27"/>
      <c r="WUM42" s="27"/>
      <c r="WUN42" s="27"/>
      <c r="WUO42" s="27"/>
      <c r="WUP42" s="27"/>
      <c r="WUQ42" s="27"/>
      <c r="WUR42" s="27"/>
      <c r="WUS42" s="27"/>
      <c r="WUT42" s="27"/>
      <c r="WUU42" s="27"/>
      <c r="WUV42" s="27"/>
      <c r="WUW42" s="27"/>
      <c r="WUX42" s="27"/>
      <c r="WUY42" s="27"/>
      <c r="WUZ42" s="27"/>
      <c r="WVA42" s="27"/>
      <c r="WVB42" s="27"/>
      <c r="WVC42" s="27"/>
      <c r="WVD42" s="27"/>
      <c r="WVE42" s="27"/>
      <c r="WVF42" s="27"/>
      <c r="WVG42" s="27"/>
      <c r="WVH42" s="27"/>
      <c r="WVI42" s="27"/>
      <c r="WVJ42" s="27"/>
      <c r="WVK42" s="27"/>
      <c r="WVL42" s="27"/>
      <c r="WVM42" s="27"/>
      <c r="WVN42" s="27"/>
      <c r="WVO42" s="27"/>
      <c r="WVP42" s="27"/>
      <c r="WVQ42" s="27"/>
      <c r="WVR42" s="27"/>
      <c r="WVS42" s="27"/>
      <c r="WVT42" s="27"/>
      <c r="WVU42" s="27"/>
      <c r="WVV42" s="27"/>
      <c r="WVW42" s="27"/>
      <c r="WVX42" s="27"/>
      <c r="WVY42" s="27"/>
      <c r="WVZ42" s="27"/>
      <c r="WWA42" s="27"/>
      <c r="WWB42" s="27"/>
      <c r="WWC42" s="27"/>
      <c r="WWD42" s="27"/>
      <c r="WWE42" s="27"/>
      <c r="WWF42" s="27"/>
      <c r="WWG42" s="27"/>
      <c r="WWH42" s="27"/>
      <c r="WWI42" s="27"/>
      <c r="WWJ42" s="27"/>
      <c r="WWK42" s="27"/>
      <c r="WWL42" s="27"/>
      <c r="WWM42" s="27"/>
      <c r="WWN42" s="27"/>
      <c r="WWO42" s="27"/>
      <c r="WWP42" s="27"/>
      <c r="WWQ42" s="27"/>
      <c r="WWR42" s="27"/>
      <c r="WWS42" s="27"/>
      <c r="WWT42" s="27"/>
      <c r="WWU42" s="27"/>
      <c r="WWV42" s="27"/>
      <c r="WWW42" s="27"/>
      <c r="WWX42" s="27"/>
      <c r="WWY42" s="27"/>
      <c r="WWZ42" s="27"/>
      <c r="WXA42" s="27"/>
      <c r="WXB42" s="27"/>
      <c r="WXC42" s="27"/>
      <c r="WXD42" s="27"/>
      <c r="WXE42" s="27"/>
      <c r="WXF42" s="27"/>
      <c r="WXG42" s="27"/>
      <c r="WXH42" s="27"/>
      <c r="WXI42" s="27"/>
      <c r="WXJ42" s="27"/>
      <c r="WXK42" s="27"/>
      <c r="WXL42" s="27"/>
      <c r="WXM42" s="27"/>
      <c r="WXN42" s="27"/>
      <c r="WXO42" s="27"/>
      <c r="WXP42" s="27"/>
      <c r="WXQ42" s="27"/>
      <c r="WXR42" s="27"/>
      <c r="WXS42" s="27"/>
      <c r="WXT42" s="27"/>
      <c r="WXU42" s="27"/>
      <c r="WXV42" s="27"/>
      <c r="WXW42" s="27"/>
      <c r="WXX42" s="27"/>
      <c r="WXY42" s="27"/>
      <c r="WXZ42" s="27"/>
      <c r="WYA42" s="27"/>
      <c r="WYB42" s="27"/>
      <c r="WYC42" s="27"/>
      <c r="WYD42" s="27"/>
      <c r="WYE42" s="27"/>
      <c r="WYF42" s="27"/>
      <c r="WYG42" s="27"/>
      <c r="WYH42" s="27"/>
      <c r="WYI42" s="27"/>
      <c r="WYJ42" s="27"/>
      <c r="WYK42" s="27"/>
      <c r="WYL42" s="27"/>
      <c r="WYM42" s="27"/>
      <c r="WYN42" s="27"/>
      <c r="WYO42" s="27"/>
      <c r="WYP42" s="27"/>
      <c r="WYQ42" s="27"/>
      <c r="WYR42" s="27"/>
      <c r="WYS42" s="27"/>
      <c r="WYT42" s="27"/>
      <c r="WYU42" s="27"/>
      <c r="WYV42" s="27"/>
      <c r="WYW42" s="27"/>
      <c r="WYX42" s="27"/>
      <c r="WYY42" s="27"/>
      <c r="WYZ42" s="27"/>
      <c r="WZA42" s="27"/>
      <c r="WZB42" s="27"/>
      <c r="WZC42" s="27"/>
      <c r="WZD42" s="27"/>
      <c r="WZE42" s="27"/>
      <c r="WZF42" s="27"/>
      <c r="WZG42" s="27"/>
      <c r="WZH42" s="27"/>
      <c r="WZI42" s="27"/>
      <c r="WZJ42" s="27"/>
      <c r="WZK42" s="27"/>
      <c r="WZL42" s="27"/>
      <c r="WZM42" s="27"/>
      <c r="WZN42" s="27"/>
      <c r="WZO42" s="27"/>
      <c r="WZP42" s="27"/>
      <c r="WZQ42" s="27"/>
      <c r="WZR42" s="27"/>
      <c r="WZS42" s="27"/>
      <c r="WZT42" s="27"/>
      <c r="WZU42" s="27"/>
      <c r="WZV42" s="27"/>
      <c r="WZW42" s="27"/>
      <c r="WZX42" s="27"/>
      <c r="WZY42" s="27"/>
      <c r="WZZ42" s="27"/>
      <c r="XAA42" s="27"/>
      <c r="XAB42" s="27"/>
      <c r="XAC42" s="27"/>
      <c r="XAD42" s="27"/>
      <c r="XAE42" s="27"/>
      <c r="XAF42" s="27"/>
      <c r="XAG42" s="27"/>
      <c r="XAH42" s="27"/>
      <c r="XAI42" s="27"/>
      <c r="XAJ42" s="27"/>
      <c r="XAK42" s="27"/>
      <c r="XAL42" s="27"/>
      <c r="XAM42" s="27"/>
      <c r="XAN42" s="27"/>
      <c r="XAO42" s="27"/>
      <c r="XAP42" s="27"/>
      <c r="XAQ42" s="27"/>
      <c r="XAR42" s="27"/>
      <c r="XAS42" s="27"/>
      <c r="XAT42" s="27"/>
      <c r="XAU42" s="27"/>
      <c r="XAV42" s="27"/>
      <c r="XAW42" s="27"/>
      <c r="XAX42" s="27"/>
      <c r="XAY42" s="27"/>
      <c r="XAZ42" s="27"/>
      <c r="XBA42" s="27"/>
      <c r="XBB42" s="27"/>
      <c r="XBC42" s="27"/>
      <c r="XBD42" s="27"/>
      <c r="XBE42" s="27"/>
      <c r="XBF42" s="27"/>
      <c r="XBG42" s="27"/>
      <c r="XBH42" s="27"/>
      <c r="XBI42" s="27"/>
      <c r="XBJ42" s="27"/>
      <c r="XBK42" s="27"/>
      <c r="XBL42" s="27"/>
      <c r="XBM42" s="27"/>
      <c r="XBN42" s="27"/>
      <c r="XBO42" s="27"/>
      <c r="XBP42" s="27"/>
      <c r="XBQ42" s="27"/>
      <c r="XBR42" s="27"/>
      <c r="XBS42" s="27"/>
      <c r="XBT42" s="27"/>
      <c r="XBU42" s="27"/>
      <c r="XBV42" s="27"/>
      <c r="XBW42" s="27"/>
      <c r="XBX42" s="27"/>
      <c r="XBY42" s="27"/>
      <c r="XBZ42" s="27"/>
      <c r="XCA42" s="27"/>
      <c r="XCB42" s="27"/>
      <c r="XCC42" s="27"/>
      <c r="XCD42" s="27"/>
      <c r="XCE42" s="27"/>
      <c r="XCF42" s="27"/>
      <c r="XCG42" s="27"/>
      <c r="XCH42" s="27"/>
      <c r="XCI42" s="27"/>
      <c r="XCJ42" s="27"/>
      <c r="XCK42" s="27"/>
      <c r="XCL42" s="27"/>
      <c r="XCM42" s="27"/>
      <c r="XCN42" s="27"/>
      <c r="XCO42" s="27"/>
      <c r="XCP42" s="27"/>
      <c r="XCQ42" s="27"/>
      <c r="XCR42" s="27"/>
      <c r="XCS42" s="27"/>
      <c r="XCT42" s="27"/>
      <c r="XCU42" s="27"/>
      <c r="XCV42" s="27"/>
      <c r="XCW42" s="27"/>
      <c r="XCX42" s="27"/>
      <c r="XCY42" s="27"/>
      <c r="XCZ42" s="27"/>
      <c r="XDA42" s="27"/>
      <c r="XDB42" s="27"/>
      <c r="XDC42" s="27"/>
      <c r="XDD42" s="27"/>
      <c r="XDE42" s="27"/>
      <c r="XDF42" s="27"/>
      <c r="XDG42" s="27"/>
      <c r="XDH42" s="27"/>
      <c r="XDI42" s="27"/>
      <c r="XDJ42" s="27"/>
      <c r="XDK42" s="27"/>
      <c r="XDL42" s="27"/>
      <c r="XDM42" s="27"/>
      <c r="XDN42" s="27"/>
      <c r="XDO42" s="27"/>
      <c r="XDP42" s="27"/>
      <c r="XDQ42" s="27"/>
      <c r="XDR42" s="27"/>
      <c r="XDS42" s="27"/>
      <c r="XDT42" s="27"/>
      <c r="XDU42" s="27"/>
      <c r="XDV42" s="27"/>
      <c r="XDW42" s="27"/>
      <c r="XDX42" s="27"/>
      <c r="XDY42" s="27"/>
      <c r="XDZ42" s="27"/>
      <c r="XEA42" s="27"/>
      <c r="XEB42" s="27"/>
      <c r="XEC42" s="27"/>
      <c r="XED42" s="27"/>
      <c r="XEE42" s="27"/>
      <c r="XEF42" s="27"/>
      <c r="XEG42" s="27"/>
      <c r="XEH42" s="27"/>
      <c r="XEI42" s="27"/>
      <c r="XEJ42" s="27"/>
      <c r="XEK42" s="27"/>
      <c r="XEL42" s="27"/>
      <c r="XEM42" s="27"/>
      <c r="XEN42" s="27"/>
      <c r="XEO42" s="27"/>
      <c r="XEP42" s="27"/>
      <c r="XEQ42" s="27"/>
      <c r="XER42" s="27"/>
      <c r="XES42" s="27"/>
      <c r="XET42" s="27"/>
      <c r="XEU42" s="27"/>
      <c r="XEV42" s="27"/>
      <c r="XEW42" s="27"/>
      <c r="XEX42" s="27"/>
      <c r="XEY42" s="27"/>
      <c r="XEZ42" s="27"/>
      <c r="XFA42" s="27"/>
      <c r="XFB42" s="27"/>
      <c r="XFC42" s="27"/>
      <c r="XFD42" s="27"/>
    </row>
    <row r="43" spans="2:16384" s="9" customFormat="1" ht="13.5" hidden="1" customHeight="1" x14ac:dyDescent="0.2">
      <c r="F43" s="10"/>
      <c r="G43" s="10"/>
      <c r="H43" s="10"/>
      <c r="I43" s="10"/>
      <c r="J43" s="10"/>
      <c r="K43" s="10"/>
      <c r="L43" s="10"/>
      <c r="M43" s="10"/>
      <c r="N43" s="10"/>
      <c r="O43" s="10"/>
      <c r="P43" s="10"/>
      <c r="Q43" s="10"/>
      <c r="R43" s="10"/>
      <c r="S43" s="10"/>
      <c r="T43" s="10"/>
      <c r="U43" s="10"/>
      <c r="V43" s="10"/>
      <c r="W43" s="10"/>
      <c r="X43" s="10"/>
      <c r="AB43" s="10"/>
    </row>
    <row r="44" spans="2:16384" s="9" customFormat="1" hidden="1" x14ac:dyDescent="0.2">
      <c r="F44" s="10"/>
      <c r="G44" s="10"/>
      <c r="H44" s="10"/>
      <c r="I44" s="10"/>
      <c r="J44" s="10"/>
      <c r="K44" s="10"/>
      <c r="L44" s="10"/>
      <c r="M44" s="10"/>
      <c r="N44" s="10"/>
      <c r="O44" s="10"/>
      <c r="P44" s="10"/>
      <c r="Q44" s="10"/>
      <c r="R44" s="10"/>
      <c r="S44" s="10"/>
      <c r="T44" s="10"/>
      <c r="U44" s="10"/>
      <c r="V44" s="10"/>
      <c r="W44" s="10"/>
      <c r="X44" s="10"/>
      <c r="AB44" s="10"/>
    </row>
    <row r="45" spans="2:16384" s="9" customFormat="1" hidden="1" x14ac:dyDescent="0.2">
      <c r="F45" s="10"/>
      <c r="G45" s="10"/>
      <c r="H45" s="10"/>
      <c r="I45" s="10"/>
      <c r="J45" s="10"/>
      <c r="K45" s="10"/>
      <c r="L45" s="10"/>
      <c r="M45" s="10"/>
      <c r="N45" s="10"/>
      <c r="O45" s="10"/>
      <c r="P45" s="10"/>
      <c r="Q45" s="10"/>
      <c r="R45" s="10"/>
      <c r="S45" s="10"/>
      <c r="T45" s="10"/>
      <c r="U45" s="10"/>
      <c r="V45" s="10"/>
      <c r="W45" s="10"/>
      <c r="X45" s="10"/>
      <c r="AB45" s="10"/>
    </row>
    <row r="46" spans="2:16384" s="9" customFormat="1" hidden="1" x14ac:dyDescent="0.2">
      <c r="F46" s="10"/>
      <c r="G46" s="10"/>
      <c r="H46" s="10"/>
      <c r="I46" s="10"/>
      <c r="J46" s="10"/>
      <c r="K46" s="10"/>
      <c r="L46" s="10"/>
      <c r="M46" s="10"/>
      <c r="N46" s="10"/>
      <c r="O46" s="10"/>
      <c r="P46" s="10"/>
      <c r="Q46" s="10"/>
      <c r="R46" s="10"/>
      <c r="S46" s="10"/>
      <c r="T46" s="10"/>
      <c r="U46" s="10"/>
      <c r="V46" s="10"/>
      <c r="W46" s="10"/>
      <c r="X46" s="10"/>
      <c r="AB46" s="10"/>
    </row>
    <row r="47" spans="2:16384" s="9" customFormat="1" hidden="1" x14ac:dyDescent="0.2">
      <c r="F47" s="10"/>
      <c r="G47" s="10"/>
      <c r="H47" s="10"/>
      <c r="I47" s="10"/>
      <c r="J47" s="10"/>
      <c r="K47" s="10"/>
      <c r="L47" s="10"/>
      <c r="M47" s="10"/>
      <c r="N47" s="10"/>
      <c r="O47" s="10"/>
      <c r="P47" s="10"/>
      <c r="Q47" s="10"/>
      <c r="R47" s="10"/>
      <c r="S47" s="10"/>
      <c r="T47" s="10"/>
      <c r="U47" s="10"/>
      <c r="V47" s="10"/>
      <c r="W47" s="10"/>
      <c r="X47" s="10"/>
      <c r="AB47" s="10"/>
    </row>
    <row r="48" spans="2:16384" s="9" customFormat="1" hidden="1" x14ac:dyDescent="0.2">
      <c r="F48" s="10"/>
      <c r="G48" s="10"/>
      <c r="H48" s="10"/>
      <c r="I48" s="10"/>
      <c r="J48" s="10"/>
      <c r="K48" s="10"/>
      <c r="L48" s="10"/>
      <c r="M48" s="10"/>
      <c r="N48" s="10"/>
      <c r="O48" s="10"/>
      <c r="P48" s="10"/>
      <c r="Q48" s="10"/>
      <c r="R48" s="10"/>
      <c r="S48" s="10"/>
      <c r="T48" s="10"/>
      <c r="U48" s="10"/>
      <c r="V48" s="10"/>
      <c r="W48" s="10"/>
      <c r="X48" s="10"/>
      <c r="AB48" s="10"/>
    </row>
    <row r="49" spans="6:28" s="9" customFormat="1" hidden="1" x14ac:dyDescent="0.2">
      <c r="F49" s="10"/>
      <c r="G49" s="10"/>
      <c r="H49" s="10"/>
      <c r="I49" s="10"/>
      <c r="J49" s="10"/>
      <c r="K49" s="10"/>
      <c r="L49" s="10"/>
      <c r="M49" s="10"/>
      <c r="N49" s="10"/>
      <c r="O49" s="10"/>
      <c r="P49" s="10"/>
      <c r="Q49" s="10"/>
      <c r="R49" s="10"/>
      <c r="S49" s="10"/>
      <c r="T49" s="10"/>
      <c r="U49" s="10"/>
      <c r="V49" s="10"/>
      <c r="W49" s="10"/>
      <c r="X49" s="10"/>
      <c r="AB49" s="10"/>
    </row>
    <row r="50" spans="6:28" s="9" customFormat="1" hidden="1" x14ac:dyDescent="0.2">
      <c r="F50" s="10"/>
      <c r="G50" s="10"/>
      <c r="H50" s="10"/>
      <c r="I50" s="10"/>
      <c r="J50" s="10"/>
      <c r="K50" s="10"/>
      <c r="L50" s="10"/>
      <c r="M50" s="10"/>
      <c r="N50" s="10"/>
      <c r="O50" s="10"/>
      <c r="P50" s="10"/>
      <c r="Q50" s="10"/>
      <c r="R50" s="10"/>
      <c r="S50" s="10"/>
      <c r="T50" s="10"/>
      <c r="U50" s="10"/>
      <c r="V50" s="10"/>
      <c r="W50" s="10"/>
      <c r="X50" s="10"/>
      <c r="AB50" s="10"/>
    </row>
    <row r="51" spans="6:28" s="9" customFormat="1" hidden="1" x14ac:dyDescent="0.2">
      <c r="F51" s="10"/>
      <c r="G51" s="10"/>
      <c r="H51" s="10"/>
      <c r="I51" s="10"/>
      <c r="J51" s="10"/>
      <c r="K51" s="10"/>
      <c r="L51" s="10"/>
      <c r="M51" s="10"/>
      <c r="N51" s="10"/>
      <c r="O51" s="10"/>
      <c r="P51" s="10"/>
      <c r="Q51" s="10"/>
      <c r="R51" s="10"/>
      <c r="S51" s="10"/>
      <c r="T51" s="10"/>
      <c r="U51" s="10"/>
      <c r="V51" s="10"/>
      <c r="W51" s="10"/>
      <c r="X51" s="10"/>
      <c r="AB51" s="10"/>
    </row>
    <row r="52" spans="6:28" s="9" customFormat="1" hidden="1" x14ac:dyDescent="0.2">
      <c r="F52" s="10"/>
      <c r="G52" s="10"/>
      <c r="H52" s="10"/>
      <c r="I52" s="10"/>
      <c r="J52" s="10"/>
      <c r="K52" s="10"/>
      <c r="L52" s="10"/>
      <c r="M52" s="10"/>
      <c r="N52" s="10"/>
      <c r="O52" s="10"/>
      <c r="P52" s="10"/>
      <c r="Q52" s="10"/>
      <c r="R52" s="10"/>
      <c r="S52" s="10"/>
      <c r="T52" s="10"/>
      <c r="U52" s="10"/>
      <c r="V52" s="10"/>
      <c r="W52" s="10"/>
      <c r="X52" s="10"/>
      <c r="AB52" s="10"/>
    </row>
    <row r="53" spans="6:28" s="9" customFormat="1" hidden="1" x14ac:dyDescent="0.2">
      <c r="F53" s="10"/>
      <c r="G53" s="10"/>
      <c r="H53" s="10"/>
      <c r="I53" s="10"/>
      <c r="J53" s="10"/>
      <c r="K53" s="10"/>
      <c r="L53" s="10"/>
      <c r="M53" s="10"/>
      <c r="N53" s="10"/>
      <c r="O53" s="10"/>
      <c r="P53" s="10"/>
      <c r="Q53" s="10"/>
      <c r="R53" s="10"/>
      <c r="S53" s="10"/>
      <c r="T53" s="10"/>
      <c r="U53" s="10"/>
      <c r="V53" s="10"/>
      <c r="W53" s="10"/>
      <c r="X53" s="10"/>
      <c r="AB53" s="10"/>
    </row>
    <row r="54" spans="6:28" s="9" customFormat="1" hidden="1" x14ac:dyDescent="0.2">
      <c r="F54" s="10"/>
      <c r="G54" s="10"/>
      <c r="H54" s="10"/>
      <c r="I54" s="10"/>
      <c r="J54" s="10"/>
      <c r="K54" s="10"/>
      <c r="L54" s="10"/>
      <c r="M54" s="10"/>
      <c r="N54" s="10"/>
      <c r="O54" s="10"/>
      <c r="P54" s="10"/>
      <c r="Q54" s="10"/>
      <c r="R54" s="10"/>
      <c r="S54" s="10"/>
      <c r="T54" s="10"/>
      <c r="U54" s="10"/>
      <c r="V54" s="10"/>
      <c r="W54" s="10"/>
      <c r="X54" s="10"/>
      <c r="AB54" s="10"/>
    </row>
    <row r="55" spans="6:28" s="9" customFormat="1" hidden="1" x14ac:dyDescent="0.2">
      <c r="F55" s="10"/>
      <c r="G55" s="10"/>
      <c r="H55" s="10"/>
      <c r="I55" s="10"/>
      <c r="J55" s="10"/>
      <c r="K55" s="10"/>
      <c r="L55" s="10"/>
      <c r="M55" s="10"/>
      <c r="N55" s="10"/>
      <c r="O55" s="10"/>
      <c r="P55" s="10"/>
      <c r="Q55" s="10"/>
      <c r="R55" s="10"/>
      <c r="S55" s="10"/>
      <c r="T55" s="10"/>
      <c r="U55" s="10"/>
      <c r="V55" s="10"/>
      <c r="W55" s="10"/>
      <c r="X55" s="10"/>
      <c r="AB55" s="10"/>
    </row>
    <row r="56" spans="6:28" s="9" customFormat="1" hidden="1" x14ac:dyDescent="0.2">
      <c r="F56" s="10"/>
      <c r="G56" s="10"/>
      <c r="H56" s="10"/>
      <c r="I56" s="10"/>
      <c r="J56" s="10"/>
      <c r="K56" s="10"/>
      <c r="L56" s="10"/>
      <c r="M56" s="10"/>
      <c r="N56" s="10"/>
      <c r="O56" s="10"/>
      <c r="P56" s="10"/>
      <c r="Q56" s="10"/>
      <c r="R56" s="10"/>
      <c r="S56" s="10"/>
      <c r="T56" s="10"/>
      <c r="U56" s="10"/>
      <c r="V56" s="10"/>
      <c r="W56" s="10"/>
      <c r="X56" s="10"/>
      <c r="AB56" s="10"/>
    </row>
    <row r="57" spans="6:28" s="9" customFormat="1" hidden="1" x14ac:dyDescent="0.2">
      <c r="F57" s="10"/>
      <c r="G57" s="10"/>
      <c r="H57" s="10"/>
      <c r="I57" s="10"/>
      <c r="J57" s="10"/>
      <c r="K57" s="10"/>
      <c r="L57" s="10"/>
      <c r="M57" s="10"/>
      <c r="N57" s="10"/>
      <c r="O57" s="10"/>
      <c r="P57" s="10"/>
      <c r="Q57" s="10"/>
      <c r="R57" s="10"/>
      <c r="S57" s="10"/>
      <c r="T57" s="10"/>
      <c r="U57" s="10"/>
      <c r="V57" s="10"/>
      <c r="W57" s="10"/>
      <c r="X57" s="10"/>
      <c r="AB57" s="10"/>
    </row>
    <row r="58" spans="6:28" s="9" customFormat="1" hidden="1" x14ac:dyDescent="0.2">
      <c r="F58" s="10"/>
      <c r="G58" s="10"/>
      <c r="H58" s="10"/>
      <c r="I58" s="10"/>
      <c r="J58" s="10"/>
      <c r="K58" s="10"/>
      <c r="L58" s="10"/>
      <c r="M58" s="10"/>
      <c r="N58" s="10"/>
      <c r="O58" s="10"/>
      <c r="P58" s="10"/>
      <c r="Q58" s="10"/>
      <c r="R58" s="10"/>
      <c r="S58" s="10"/>
      <c r="T58" s="10"/>
      <c r="U58" s="10"/>
      <c r="V58" s="10"/>
      <c r="W58" s="10"/>
      <c r="X58" s="10"/>
      <c r="AB58" s="10"/>
    </row>
    <row r="59" spans="6:28" s="9" customFormat="1" hidden="1" x14ac:dyDescent="0.2">
      <c r="F59" s="10"/>
      <c r="G59" s="10"/>
      <c r="H59" s="10"/>
      <c r="I59" s="10"/>
      <c r="J59" s="10"/>
      <c r="K59" s="10"/>
      <c r="L59" s="10"/>
      <c r="M59" s="10"/>
      <c r="N59" s="10"/>
      <c r="O59" s="10"/>
      <c r="P59" s="10"/>
      <c r="Q59" s="10"/>
      <c r="R59" s="10"/>
      <c r="S59" s="10"/>
      <c r="T59" s="10"/>
      <c r="U59" s="10"/>
      <c r="V59" s="10"/>
      <c r="W59" s="10"/>
      <c r="X59" s="10"/>
      <c r="AB59" s="10"/>
    </row>
    <row r="60" spans="6:28" s="9" customFormat="1" hidden="1" x14ac:dyDescent="0.2">
      <c r="F60" s="10"/>
      <c r="G60" s="10"/>
      <c r="H60" s="10"/>
      <c r="I60" s="10"/>
      <c r="J60" s="10"/>
      <c r="K60" s="10"/>
      <c r="L60" s="10"/>
      <c r="M60" s="10"/>
      <c r="N60" s="10"/>
      <c r="O60" s="10"/>
      <c r="P60" s="10"/>
      <c r="Q60" s="10"/>
      <c r="R60" s="10"/>
      <c r="S60" s="10"/>
      <c r="T60" s="10"/>
      <c r="U60" s="10"/>
      <c r="V60" s="10"/>
      <c r="W60" s="10"/>
      <c r="X60" s="10"/>
      <c r="AB60" s="10"/>
    </row>
    <row r="61" spans="6:28" s="9" customFormat="1" hidden="1" x14ac:dyDescent="0.2">
      <c r="F61" s="10"/>
      <c r="G61" s="10"/>
      <c r="H61" s="10"/>
      <c r="I61" s="10"/>
      <c r="J61" s="10"/>
      <c r="K61" s="10"/>
      <c r="L61" s="10"/>
      <c r="M61" s="10"/>
      <c r="N61" s="10"/>
      <c r="O61" s="10"/>
      <c r="P61" s="10"/>
      <c r="Q61" s="10"/>
      <c r="R61" s="10"/>
      <c r="S61" s="10"/>
      <c r="T61" s="10"/>
      <c r="U61" s="10"/>
      <c r="V61" s="10"/>
      <c r="W61" s="10"/>
      <c r="X61" s="10"/>
      <c r="AB61" s="10"/>
    </row>
    <row r="62" spans="6:28" s="9" customFormat="1" hidden="1" x14ac:dyDescent="0.2">
      <c r="F62" s="10"/>
      <c r="G62" s="10"/>
      <c r="H62" s="10"/>
      <c r="I62" s="10"/>
      <c r="J62" s="10"/>
      <c r="K62" s="10"/>
      <c r="L62" s="10"/>
      <c r="M62" s="10"/>
      <c r="N62" s="10"/>
      <c r="O62" s="10"/>
      <c r="P62" s="10"/>
      <c r="Q62" s="10"/>
      <c r="R62" s="10"/>
      <c r="S62" s="10"/>
      <c r="T62" s="10"/>
      <c r="U62" s="10"/>
      <c r="V62" s="10"/>
      <c r="W62" s="10"/>
      <c r="X62" s="10"/>
      <c r="AB62" s="10"/>
    </row>
    <row r="63" spans="6:28" s="9" customFormat="1" hidden="1" x14ac:dyDescent="0.2">
      <c r="F63" s="10"/>
      <c r="G63" s="10"/>
      <c r="H63" s="10"/>
      <c r="I63" s="10"/>
      <c r="J63" s="10"/>
      <c r="K63" s="10"/>
      <c r="L63" s="10"/>
      <c r="M63" s="10"/>
      <c r="N63" s="10"/>
      <c r="O63" s="10"/>
      <c r="P63" s="10"/>
      <c r="Q63" s="10"/>
      <c r="R63" s="10"/>
      <c r="S63" s="10"/>
      <c r="T63" s="10"/>
      <c r="U63" s="10"/>
      <c r="V63" s="10"/>
      <c r="W63" s="10"/>
      <c r="X63" s="10"/>
      <c r="AB63" s="10"/>
    </row>
    <row r="64" spans="6:28" s="9" customFormat="1" hidden="1" x14ac:dyDescent="0.2">
      <c r="F64" s="10"/>
      <c r="G64" s="10"/>
      <c r="H64" s="10"/>
      <c r="I64" s="10"/>
      <c r="J64" s="10"/>
      <c r="K64" s="10"/>
      <c r="L64" s="10"/>
      <c r="M64" s="10"/>
      <c r="N64" s="10"/>
      <c r="O64" s="10"/>
      <c r="P64" s="10"/>
      <c r="Q64" s="10"/>
      <c r="R64" s="10"/>
      <c r="S64" s="10"/>
      <c r="T64" s="10"/>
      <c r="U64" s="10"/>
      <c r="V64" s="10"/>
      <c r="W64" s="10"/>
      <c r="X64" s="10"/>
      <c r="AB64" s="10"/>
    </row>
    <row r="65" spans="6:28" s="9" customFormat="1" hidden="1" x14ac:dyDescent="0.2">
      <c r="F65" s="10"/>
      <c r="G65" s="10"/>
      <c r="H65" s="10"/>
      <c r="I65" s="10"/>
      <c r="J65" s="10"/>
      <c r="K65" s="10"/>
      <c r="L65" s="10"/>
      <c r="M65" s="10"/>
      <c r="N65" s="10"/>
      <c r="O65" s="10"/>
      <c r="P65" s="10"/>
      <c r="Q65" s="10"/>
      <c r="R65" s="10"/>
      <c r="S65" s="10"/>
      <c r="T65" s="10"/>
      <c r="U65" s="10"/>
      <c r="V65" s="10"/>
      <c r="W65" s="10"/>
      <c r="X65" s="10"/>
      <c r="AB65" s="10"/>
    </row>
    <row r="66" spans="6:28" s="9" customFormat="1" hidden="1" x14ac:dyDescent="0.2">
      <c r="F66" s="10"/>
      <c r="G66" s="10"/>
      <c r="H66" s="10"/>
      <c r="I66" s="10"/>
      <c r="J66" s="10"/>
      <c r="K66" s="10"/>
      <c r="L66" s="10"/>
      <c r="M66" s="10"/>
      <c r="N66" s="10"/>
      <c r="O66" s="10"/>
      <c r="P66" s="10"/>
      <c r="Q66" s="10"/>
      <c r="R66" s="10"/>
      <c r="S66" s="10"/>
      <c r="T66" s="10"/>
      <c r="U66" s="10"/>
      <c r="V66" s="10"/>
      <c r="W66" s="10"/>
      <c r="X66" s="10"/>
      <c r="AB66" s="10"/>
    </row>
    <row r="67" spans="6:28" s="9" customFormat="1" hidden="1" x14ac:dyDescent="0.2">
      <c r="F67" s="10"/>
      <c r="G67" s="10"/>
      <c r="H67" s="10"/>
      <c r="I67" s="10"/>
      <c r="J67" s="10"/>
      <c r="K67" s="10"/>
      <c r="L67" s="10"/>
      <c r="M67" s="10"/>
      <c r="N67" s="10"/>
      <c r="O67" s="10"/>
      <c r="P67" s="10"/>
      <c r="Q67" s="10"/>
      <c r="R67" s="10"/>
      <c r="S67" s="10"/>
      <c r="T67" s="10"/>
      <c r="U67" s="10"/>
      <c r="V67" s="10"/>
      <c r="W67" s="10"/>
      <c r="X67" s="10"/>
      <c r="AB67" s="10"/>
    </row>
    <row r="68" spans="6:28" s="9" customFormat="1" hidden="1" x14ac:dyDescent="0.2">
      <c r="F68" s="10"/>
      <c r="G68" s="10"/>
      <c r="H68" s="10"/>
      <c r="I68" s="10"/>
      <c r="J68" s="10"/>
      <c r="K68" s="10"/>
      <c r="L68" s="10"/>
      <c r="M68" s="10"/>
      <c r="N68" s="10"/>
      <c r="O68" s="10"/>
      <c r="P68" s="10"/>
      <c r="Q68" s="10"/>
      <c r="R68" s="10"/>
      <c r="S68" s="10"/>
      <c r="T68" s="10"/>
      <c r="U68" s="10"/>
      <c r="V68" s="10"/>
      <c r="W68" s="10"/>
      <c r="X68" s="10"/>
      <c r="AB68" s="10"/>
    </row>
    <row r="69" spans="6:28" s="9" customFormat="1" hidden="1" x14ac:dyDescent="0.2">
      <c r="F69" s="10"/>
      <c r="G69" s="10"/>
      <c r="H69" s="10"/>
      <c r="I69" s="10"/>
      <c r="J69" s="10"/>
      <c r="K69" s="10"/>
      <c r="L69" s="10"/>
      <c r="M69" s="10"/>
      <c r="N69" s="10"/>
      <c r="O69" s="10"/>
      <c r="P69" s="10"/>
      <c r="Q69" s="10"/>
      <c r="R69" s="10"/>
      <c r="S69" s="10"/>
      <c r="T69" s="10"/>
      <c r="U69" s="10"/>
      <c r="V69" s="10"/>
      <c r="W69" s="10"/>
      <c r="X69" s="10"/>
      <c r="AB69" s="10"/>
    </row>
    <row r="70" spans="6:28" s="9" customFormat="1" hidden="1" x14ac:dyDescent="0.2">
      <c r="F70" s="10"/>
      <c r="G70" s="10"/>
      <c r="H70" s="10"/>
      <c r="I70" s="10"/>
      <c r="J70" s="10"/>
      <c r="K70" s="10"/>
      <c r="L70" s="10"/>
      <c r="M70" s="10"/>
      <c r="N70" s="10"/>
      <c r="O70" s="10"/>
      <c r="P70" s="10"/>
      <c r="Q70" s="10"/>
      <c r="R70" s="10"/>
      <c r="S70" s="10"/>
      <c r="T70" s="10"/>
      <c r="U70" s="10"/>
      <c r="V70" s="10"/>
      <c r="W70" s="10"/>
      <c r="X70" s="10"/>
      <c r="AB70" s="10"/>
    </row>
    <row r="71" spans="6:28" s="9" customFormat="1" hidden="1" x14ac:dyDescent="0.2">
      <c r="F71" s="10"/>
      <c r="G71" s="10"/>
      <c r="H71" s="10"/>
      <c r="I71" s="10"/>
      <c r="J71" s="10"/>
      <c r="K71" s="10"/>
      <c r="L71" s="10"/>
      <c r="M71" s="10"/>
      <c r="N71" s="10"/>
      <c r="O71" s="10"/>
      <c r="P71" s="10"/>
      <c r="Q71" s="10"/>
      <c r="R71" s="10"/>
      <c r="S71" s="10"/>
      <c r="T71" s="10"/>
      <c r="U71" s="10"/>
      <c r="V71" s="10"/>
      <c r="W71" s="10"/>
      <c r="X71" s="10"/>
      <c r="AB71" s="10"/>
    </row>
    <row r="72" spans="6:28" s="9" customFormat="1" hidden="1" x14ac:dyDescent="0.2">
      <c r="F72" s="10"/>
      <c r="G72" s="10"/>
      <c r="H72" s="10"/>
      <c r="I72" s="10"/>
      <c r="J72" s="10"/>
      <c r="K72" s="10"/>
      <c r="L72" s="10"/>
      <c r="M72" s="10"/>
      <c r="N72" s="10"/>
      <c r="O72" s="10"/>
      <c r="P72" s="10"/>
      <c r="Q72" s="10"/>
      <c r="R72" s="10"/>
      <c r="S72" s="10"/>
      <c r="T72" s="10"/>
      <c r="U72" s="10"/>
      <c r="V72" s="10"/>
      <c r="W72" s="10"/>
      <c r="X72" s="10"/>
      <c r="AB72" s="10"/>
    </row>
    <row r="73" spans="6:28" s="9" customFormat="1" hidden="1" x14ac:dyDescent="0.2">
      <c r="F73" s="10"/>
      <c r="G73" s="10"/>
      <c r="H73" s="10"/>
      <c r="I73" s="10"/>
      <c r="J73" s="10"/>
      <c r="K73" s="10"/>
      <c r="L73" s="10"/>
      <c r="M73" s="10"/>
      <c r="N73" s="10"/>
      <c r="O73" s="10"/>
      <c r="P73" s="10"/>
      <c r="Q73" s="10"/>
      <c r="R73" s="10"/>
      <c r="S73" s="10"/>
      <c r="T73" s="10"/>
      <c r="U73" s="10"/>
      <c r="V73" s="10"/>
      <c r="W73" s="10"/>
      <c r="X73" s="10"/>
      <c r="AB73" s="10"/>
    </row>
    <row r="74" spans="6:28" s="9" customFormat="1" hidden="1" x14ac:dyDescent="0.2">
      <c r="F74" s="10"/>
      <c r="G74" s="10"/>
      <c r="H74" s="10"/>
      <c r="I74" s="10"/>
      <c r="J74" s="10"/>
      <c r="K74" s="10"/>
      <c r="L74" s="10"/>
      <c r="M74" s="10"/>
      <c r="N74" s="10"/>
      <c r="O74" s="10"/>
      <c r="P74" s="10"/>
      <c r="Q74" s="10"/>
      <c r="R74" s="10"/>
      <c r="S74" s="10"/>
      <c r="T74" s="10"/>
      <c r="U74" s="10"/>
      <c r="V74" s="10"/>
      <c r="W74" s="10"/>
      <c r="X74" s="10"/>
      <c r="AB74" s="10"/>
    </row>
    <row r="75" spans="6:28" s="9" customFormat="1" hidden="1" x14ac:dyDescent="0.2">
      <c r="F75" s="10"/>
      <c r="G75" s="10"/>
      <c r="H75" s="10"/>
      <c r="I75" s="10"/>
      <c r="J75" s="10"/>
      <c r="K75" s="10"/>
      <c r="L75" s="10"/>
      <c r="M75" s="10"/>
      <c r="N75" s="10"/>
      <c r="O75" s="10"/>
      <c r="P75" s="10"/>
      <c r="Q75" s="10"/>
      <c r="R75" s="10"/>
      <c r="S75" s="10"/>
      <c r="T75" s="10"/>
      <c r="U75" s="10"/>
      <c r="V75" s="10"/>
      <c r="W75" s="10"/>
      <c r="X75" s="10"/>
      <c r="AB75" s="10"/>
    </row>
    <row r="76" spans="6:28" s="9" customFormat="1" hidden="1" x14ac:dyDescent="0.2">
      <c r="F76" s="10"/>
      <c r="G76" s="10"/>
      <c r="H76" s="10"/>
      <c r="I76" s="10"/>
      <c r="J76" s="10"/>
      <c r="K76" s="10"/>
      <c r="L76" s="10"/>
      <c r="M76" s="10"/>
      <c r="N76" s="10"/>
      <c r="O76" s="10"/>
      <c r="P76" s="10"/>
      <c r="Q76" s="10"/>
      <c r="R76" s="10"/>
      <c r="S76" s="10"/>
      <c r="T76" s="10"/>
      <c r="U76" s="10"/>
      <c r="V76" s="10"/>
      <c r="W76" s="10"/>
      <c r="X76" s="10"/>
      <c r="AB76" s="10"/>
    </row>
    <row r="77" spans="6:28" s="9" customFormat="1" hidden="1" x14ac:dyDescent="0.2">
      <c r="F77" s="10"/>
      <c r="G77" s="10"/>
      <c r="H77" s="10"/>
      <c r="I77" s="10"/>
      <c r="J77" s="10"/>
      <c r="K77" s="10"/>
      <c r="L77" s="10"/>
      <c r="M77" s="10"/>
      <c r="N77" s="10"/>
      <c r="O77" s="10"/>
      <c r="P77" s="10"/>
      <c r="Q77" s="10"/>
      <c r="R77" s="10"/>
      <c r="S77" s="10"/>
      <c r="T77" s="10"/>
      <c r="U77" s="10"/>
      <c r="V77" s="10"/>
      <c r="W77" s="10"/>
      <c r="X77" s="10"/>
      <c r="AB77" s="10"/>
    </row>
    <row r="78" spans="6:28" s="9" customFormat="1" hidden="1" x14ac:dyDescent="0.2">
      <c r="F78" s="10"/>
      <c r="G78" s="10"/>
      <c r="H78" s="10"/>
      <c r="I78" s="10"/>
      <c r="J78" s="10"/>
      <c r="K78" s="10"/>
      <c r="L78" s="10"/>
      <c r="M78" s="10"/>
      <c r="N78" s="10"/>
      <c r="O78" s="10"/>
      <c r="P78" s="10"/>
      <c r="Q78" s="10"/>
      <c r="R78" s="10"/>
      <c r="S78" s="10"/>
      <c r="T78" s="10"/>
      <c r="U78" s="10"/>
      <c r="V78" s="10"/>
      <c r="W78" s="10"/>
      <c r="X78" s="10"/>
      <c r="AB78" s="10"/>
    </row>
    <row r="79" spans="6:28" s="9" customFormat="1" hidden="1" x14ac:dyDescent="0.2">
      <c r="F79" s="10"/>
      <c r="G79" s="10"/>
      <c r="H79" s="10"/>
      <c r="I79" s="10"/>
      <c r="J79" s="10"/>
      <c r="K79" s="10"/>
      <c r="L79" s="10"/>
      <c r="M79" s="10"/>
      <c r="N79" s="10"/>
      <c r="O79" s="10"/>
      <c r="P79" s="10"/>
      <c r="Q79" s="10"/>
      <c r="R79" s="10"/>
      <c r="S79" s="10"/>
      <c r="T79" s="10"/>
      <c r="U79" s="10"/>
      <c r="V79" s="10"/>
      <c r="W79" s="10"/>
      <c r="X79" s="10"/>
      <c r="AB79" s="10"/>
    </row>
    <row r="80" spans="6:28" s="9" customFormat="1" hidden="1" x14ac:dyDescent="0.2">
      <c r="F80" s="10"/>
      <c r="G80" s="10"/>
      <c r="H80" s="10"/>
      <c r="I80" s="10"/>
      <c r="J80" s="10"/>
      <c r="K80" s="10"/>
      <c r="L80" s="10"/>
      <c r="M80" s="10"/>
      <c r="N80" s="10"/>
      <c r="O80" s="10"/>
      <c r="P80" s="10"/>
      <c r="Q80" s="10"/>
      <c r="R80" s="10"/>
      <c r="S80" s="10"/>
      <c r="T80" s="10"/>
      <c r="U80" s="10"/>
      <c r="V80" s="10"/>
      <c r="W80" s="10"/>
      <c r="X80" s="10"/>
      <c r="AB80" s="10"/>
    </row>
    <row r="81" spans="6:28" s="9" customFormat="1" hidden="1" x14ac:dyDescent="0.2">
      <c r="F81" s="10"/>
      <c r="G81" s="10"/>
      <c r="H81" s="10"/>
      <c r="I81" s="10"/>
      <c r="J81" s="10"/>
      <c r="K81" s="10"/>
      <c r="L81" s="10"/>
      <c r="M81" s="10"/>
      <c r="N81" s="10"/>
      <c r="O81" s="10"/>
      <c r="P81" s="10"/>
      <c r="Q81" s="10"/>
      <c r="R81" s="10"/>
      <c r="S81" s="10"/>
      <c r="T81" s="10"/>
      <c r="U81" s="10"/>
      <c r="V81" s="10"/>
      <c r="W81" s="10"/>
      <c r="X81" s="10"/>
      <c r="AB81" s="10"/>
    </row>
    <row r="82" spans="6:28" s="9" customFormat="1" hidden="1" x14ac:dyDescent="0.2">
      <c r="F82" s="10"/>
      <c r="G82" s="10"/>
      <c r="H82" s="10"/>
      <c r="I82" s="10"/>
      <c r="J82" s="10"/>
      <c r="K82" s="10"/>
      <c r="L82" s="10"/>
      <c r="M82" s="10"/>
      <c r="N82" s="10"/>
      <c r="O82" s="10"/>
      <c r="P82" s="10"/>
      <c r="Q82" s="10"/>
      <c r="R82" s="10"/>
      <c r="S82" s="10"/>
      <c r="T82" s="10"/>
      <c r="U82" s="10"/>
      <c r="V82" s="10"/>
      <c r="W82" s="10"/>
      <c r="X82" s="10"/>
      <c r="AB82" s="10"/>
    </row>
    <row r="83" spans="6:28" s="9" customFormat="1" hidden="1" x14ac:dyDescent="0.2">
      <c r="F83" s="10"/>
      <c r="G83" s="10"/>
      <c r="H83" s="10"/>
      <c r="I83" s="10"/>
      <c r="J83" s="10"/>
      <c r="K83" s="10"/>
      <c r="L83" s="10"/>
      <c r="M83" s="10"/>
      <c r="N83" s="10"/>
      <c r="O83" s="10"/>
      <c r="P83" s="10"/>
      <c r="Q83" s="10"/>
      <c r="R83" s="10"/>
      <c r="S83" s="10"/>
      <c r="T83" s="10"/>
      <c r="U83" s="10"/>
      <c r="V83" s="10"/>
      <c r="W83" s="10"/>
      <c r="X83" s="10"/>
      <c r="AB83" s="10"/>
    </row>
    <row r="84" spans="6:28" s="9" customFormat="1" hidden="1" x14ac:dyDescent="0.2">
      <c r="F84" s="10"/>
      <c r="G84" s="10"/>
      <c r="H84" s="10"/>
      <c r="I84" s="10"/>
      <c r="J84" s="10"/>
      <c r="K84" s="10"/>
      <c r="L84" s="10"/>
      <c r="M84" s="10"/>
      <c r="N84" s="10"/>
      <c r="O84" s="10"/>
      <c r="P84" s="10"/>
      <c r="Q84" s="10"/>
      <c r="R84" s="10"/>
      <c r="S84" s="10"/>
      <c r="T84" s="10"/>
      <c r="U84" s="10"/>
      <c r="V84" s="10"/>
      <c r="W84" s="10"/>
      <c r="X84" s="10"/>
      <c r="AB84" s="10"/>
    </row>
    <row r="85" spans="6:28" s="9" customFormat="1" hidden="1" x14ac:dyDescent="0.2">
      <c r="F85" s="10"/>
      <c r="G85" s="10"/>
      <c r="H85" s="10"/>
      <c r="I85" s="10"/>
      <c r="J85" s="10"/>
      <c r="K85" s="10"/>
      <c r="L85" s="10"/>
      <c r="M85" s="10"/>
      <c r="N85" s="10"/>
      <c r="O85" s="10"/>
      <c r="P85" s="10"/>
      <c r="Q85" s="10"/>
      <c r="R85" s="10"/>
      <c r="S85" s="10"/>
      <c r="T85" s="10"/>
      <c r="U85" s="10"/>
      <c r="V85" s="10"/>
      <c r="W85" s="10"/>
      <c r="X85" s="10"/>
      <c r="AB85" s="10"/>
    </row>
    <row r="86" spans="6:28" s="9" customFormat="1" hidden="1" x14ac:dyDescent="0.2">
      <c r="F86" s="10"/>
      <c r="G86" s="10"/>
      <c r="H86" s="10"/>
      <c r="I86" s="10"/>
      <c r="J86" s="10"/>
      <c r="K86" s="10"/>
      <c r="L86" s="10"/>
      <c r="M86" s="10"/>
      <c r="N86" s="10"/>
      <c r="O86" s="10"/>
      <c r="P86" s="10"/>
      <c r="Q86" s="10"/>
      <c r="R86" s="10"/>
      <c r="S86" s="10"/>
      <c r="T86" s="10"/>
      <c r="U86" s="10"/>
      <c r="V86" s="10"/>
      <c r="W86" s="10"/>
      <c r="X86" s="10"/>
      <c r="AB86" s="10"/>
    </row>
    <row r="87" spans="6:28" s="9" customFormat="1" hidden="1" x14ac:dyDescent="0.2">
      <c r="F87" s="10"/>
      <c r="G87" s="10"/>
      <c r="H87" s="10"/>
      <c r="I87" s="10"/>
      <c r="J87" s="10"/>
      <c r="K87" s="10"/>
      <c r="L87" s="10"/>
      <c r="M87" s="10"/>
      <c r="N87" s="10"/>
      <c r="O87" s="10"/>
      <c r="P87" s="10"/>
      <c r="Q87" s="10"/>
      <c r="R87" s="10"/>
      <c r="S87" s="10"/>
      <c r="T87" s="10"/>
      <c r="U87" s="10"/>
      <c r="V87" s="10"/>
      <c r="W87" s="10"/>
      <c r="X87" s="10"/>
      <c r="AB87" s="10"/>
    </row>
    <row r="88" spans="6:28" s="9" customFormat="1" hidden="1" x14ac:dyDescent="0.2">
      <c r="F88" s="10"/>
      <c r="G88" s="10"/>
      <c r="H88" s="10"/>
      <c r="I88" s="10"/>
      <c r="J88" s="10"/>
      <c r="K88" s="10"/>
      <c r="L88" s="10"/>
      <c r="M88" s="10"/>
      <c r="N88" s="10"/>
      <c r="O88" s="10"/>
      <c r="P88" s="10"/>
      <c r="Q88" s="10"/>
      <c r="R88" s="10"/>
      <c r="S88" s="10"/>
      <c r="T88" s="10"/>
      <c r="U88" s="10"/>
      <c r="V88" s="10"/>
      <c r="W88" s="10"/>
      <c r="X88" s="10"/>
      <c r="AB88" s="10"/>
    </row>
    <row r="89" spans="6:28" s="9" customFormat="1" hidden="1" x14ac:dyDescent="0.2">
      <c r="F89" s="10"/>
      <c r="G89" s="10"/>
      <c r="H89" s="10"/>
      <c r="I89" s="10"/>
      <c r="J89" s="10"/>
      <c r="K89" s="10"/>
      <c r="L89" s="10"/>
      <c r="M89" s="10"/>
      <c r="N89" s="10"/>
      <c r="O89" s="10"/>
      <c r="P89" s="10"/>
      <c r="Q89" s="10"/>
      <c r="R89" s="10"/>
      <c r="S89" s="10"/>
      <c r="T89" s="10"/>
      <c r="U89" s="10"/>
      <c r="V89" s="10"/>
      <c r="W89" s="10"/>
      <c r="X89" s="10"/>
      <c r="AB89" s="10"/>
    </row>
    <row r="90" spans="6:28" s="9" customFormat="1" hidden="1" x14ac:dyDescent="0.2">
      <c r="F90" s="10"/>
      <c r="G90" s="10"/>
      <c r="H90" s="10"/>
      <c r="I90" s="10"/>
      <c r="J90" s="10"/>
      <c r="K90" s="10"/>
      <c r="L90" s="10"/>
      <c r="M90" s="10"/>
      <c r="N90" s="10"/>
      <c r="O90" s="10"/>
      <c r="P90" s="10"/>
      <c r="Q90" s="10"/>
      <c r="R90" s="10"/>
      <c r="S90" s="10"/>
      <c r="T90" s="10"/>
      <c r="U90" s="10"/>
      <c r="V90" s="10"/>
      <c r="W90" s="10"/>
      <c r="X90" s="10"/>
      <c r="AB90" s="10"/>
    </row>
    <row r="91" spans="6:28" s="9" customFormat="1" hidden="1" x14ac:dyDescent="0.2">
      <c r="F91" s="10"/>
      <c r="G91" s="10"/>
      <c r="H91" s="10"/>
      <c r="I91" s="10"/>
      <c r="J91" s="10"/>
      <c r="K91" s="10"/>
      <c r="L91" s="10"/>
      <c r="M91" s="10"/>
      <c r="N91" s="10"/>
      <c r="O91" s="10"/>
      <c r="P91" s="10"/>
      <c r="Q91" s="10"/>
      <c r="R91" s="10"/>
      <c r="S91" s="10"/>
      <c r="T91" s="10"/>
      <c r="U91" s="10"/>
      <c r="V91" s="10"/>
      <c r="W91" s="10"/>
      <c r="X91" s="10"/>
      <c r="AB91" s="10"/>
    </row>
    <row r="92" spans="6:28" s="9" customFormat="1" hidden="1" x14ac:dyDescent="0.2">
      <c r="F92" s="10"/>
      <c r="G92" s="10"/>
      <c r="H92" s="10"/>
      <c r="I92" s="10"/>
      <c r="J92" s="10"/>
      <c r="K92" s="10"/>
      <c r="L92" s="10"/>
      <c r="M92" s="10"/>
      <c r="N92" s="10"/>
      <c r="O92" s="10"/>
      <c r="P92" s="10"/>
      <c r="Q92" s="10"/>
      <c r="R92" s="10"/>
      <c r="S92" s="10"/>
      <c r="T92" s="10"/>
      <c r="U92" s="10"/>
      <c r="V92" s="10"/>
      <c r="W92" s="10"/>
      <c r="X92" s="10"/>
      <c r="AB92" s="10"/>
    </row>
    <row r="93" spans="6:28" s="9" customFormat="1" hidden="1" x14ac:dyDescent="0.2">
      <c r="F93" s="10"/>
      <c r="G93" s="10"/>
      <c r="H93" s="10"/>
      <c r="I93" s="10"/>
      <c r="J93" s="10"/>
      <c r="K93" s="10"/>
      <c r="L93" s="10"/>
      <c r="M93" s="10"/>
      <c r="N93" s="10"/>
      <c r="O93" s="10"/>
      <c r="P93" s="10"/>
      <c r="Q93" s="10"/>
      <c r="R93" s="10"/>
      <c r="S93" s="10"/>
      <c r="T93" s="10"/>
      <c r="U93" s="10"/>
      <c r="V93" s="10"/>
      <c r="W93" s="10"/>
      <c r="X93" s="10"/>
      <c r="AB93" s="10"/>
    </row>
    <row r="94" spans="6:28" s="9" customFormat="1" hidden="1" x14ac:dyDescent="0.2">
      <c r="F94" s="10"/>
      <c r="G94" s="10"/>
      <c r="H94" s="10"/>
      <c r="I94" s="10"/>
      <c r="J94" s="10"/>
      <c r="K94" s="10"/>
      <c r="L94" s="10"/>
      <c r="M94" s="10"/>
      <c r="N94" s="10"/>
      <c r="O94" s="10"/>
      <c r="P94" s="10"/>
      <c r="Q94" s="10"/>
      <c r="R94" s="10"/>
      <c r="S94" s="10"/>
      <c r="T94" s="10"/>
      <c r="U94" s="10"/>
      <c r="V94" s="10"/>
      <c r="W94" s="10"/>
      <c r="X94" s="10"/>
      <c r="AB94" s="10"/>
    </row>
    <row r="95" spans="6:28" s="9" customFormat="1" hidden="1" x14ac:dyDescent="0.2">
      <c r="F95" s="10"/>
      <c r="G95" s="10"/>
      <c r="H95" s="10"/>
      <c r="I95" s="10"/>
      <c r="J95" s="10"/>
      <c r="K95" s="10"/>
      <c r="L95" s="10"/>
      <c r="M95" s="10"/>
      <c r="N95" s="10"/>
      <c r="O95" s="10"/>
      <c r="P95" s="10"/>
      <c r="Q95" s="10"/>
      <c r="R95" s="10"/>
      <c r="S95" s="10"/>
      <c r="T95" s="10"/>
      <c r="U95" s="10"/>
      <c r="V95" s="10"/>
      <c r="W95" s="10"/>
      <c r="X95" s="10"/>
      <c r="AB95" s="10"/>
    </row>
    <row r="96" spans="6:28" s="9" customFormat="1" hidden="1" x14ac:dyDescent="0.2">
      <c r="F96" s="10"/>
      <c r="G96" s="10"/>
      <c r="H96" s="10"/>
      <c r="I96" s="10"/>
      <c r="J96" s="10"/>
      <c r="K96" s="10"/>
      <c r="L96" s="10"/>
      <c r="M96" s="10"/>
      <c r="N96" s="10"/>
      <c r="O96" s="10"/>
      <c r="P96" s="10"/>
      <c r="Q96" s="10"/>
      <c r="R96" s="10"/>
      <c r="S96" s="10"/>
      <c r="T96" s="10"/>
      <c r="U96" s="10"/>
      <c r="V96" s="10"/>
      <c r="W96" s="10"/>
      <c r="X96" s="10"/>
      <c r="AB96" s="10"/>
    </row>
    <row r="97" spans="6:28" s="9" customFormat="1" hidden="1" x14ac:dyDescent="0.2">
      <c r="F97" s="10"/>
      <c r="G97" s="10"/>
      <c r="H97" s="10"/>
      <c r="I97" s="10"/>
      <c r="J97" s="10"/>
      <c r="K97" s="10"/>
      <c r="L97" s="10"/>
      <c r="M97" s="10"/>
      <c r="N97" s="10"/>
      <c r="O97" s="10"/>
      <c r="P97" s="10"/>
      <c r="Q97" s="10"/>
      <c r="R97" s="10"/>
      <c r="S97" s="10"/>
      <c r="T97" s="10"/>
      <c r="U97" s="10"/>
      <c r="V97" s="10"/>
      <c r="W97" s="10"/>
      <c r="X97" s="10"/>
      <c r="AB97" s="10"/>
    </row>
    <row r="98" spans="6:28" s="9" customFormat="1" hidden="1" x14ac:dyDescent="0.2">
      <c r="F98" s="10"/>
      <c r="G98" s="10"/>
      <c r="H98" s="10"/>
      <c r="I98" s="10"/>
      <c r="J98" s="10"/>
      <c r="K98" s="10"/>
      <c r="L98" s="10"/>
      <c r="M98" s="10"/>
      <c r="N98" s="10"/>
      <c r="O98" s="10"/>
      <c r="P98" s="10"/>
      <c r="Q98" s="10"/>
      <c r="R98" s="10"/>
      <c r="S98" s="10"/>
      <c r="T98" s="10"/>
      <c r="U98" s="10"/>
      <c r="V98" s="10"/>
      <c r="W98" s="10"/>
      <c r="X98" s="10"/>
      <c r="AB98" s="10"/>
    </row>
    <row r="99" spans="6:28" s="9" customFormat="1" hidden="1" x14ac:dyDescent="0.2">
      <c r="F99" s="10"/>
      <c r="G99" s="10"/>
      <c r="H99" s="10"/>
      <c r="I99" s="10"/>
      <c r="J99" s="10"/>
      <c r="K99" s="10"/>
      <c r="L99" s="10"/>
      <c r="M99" s="10"/>
      <c r="N99" s="10"/>
      <c r="O99" s="10"/>
      <c r="P99" s="10"/>
      <c r="Q99" s="10"/>
      <c r="R99" s="10"/>
      <c r="S99" s="10"/>
      <c r="T99" s="10"/>
      <c r="U99" s="10"/>
      <c r="V99" s="10"/>
      <c r="W99" s="10"/>
      <c r="X99" s="10"/>
      <c r="AB99" s="10"/>
    </row>
    <row r="100" spans="6:28" s="9" customFormat="1" hidden="1" x14ac:dyDescent="0.2">
      <c r="F100" s="10"/>
      <c r="G100" s="10"/>
      <c r="H100" s="10"/>
      <c r="I100" s="10"/>
      <c r="J100" s="10"/>
      <c r="K100" s="10"/>
      <c r="L100" s="10"/>
      <c r="M100" s="10"/>
      <c r="N100" s="10"/>
      <c r="O100" s="10"/>
      <c r="P100" s="10"/>
      <c r="Q100" s="10"/>
      <c r="R100" s="10"/>
      <c r="S100" s="10"/>
      <c r="T100" s="10"/>
      <c r="U100" s="10"/>
      <c r="V100" s="10"/>
      <c r="W100" s="10"/>
      <c r="X100" s="10"/>
      <c r="AB100" s="10"/>
    </row>
    <row r="101" spans="6:28" s="9" customFormat="1" hidden="1" x14ac:dyDescent="0.2">
      <c r="F101" s="10"/>
      <c r="G101" s="10"/>
      <c r="H101" s="10"/>
      <c r="I101" s="10"/>
      <c r="J101" s="10"/>
      <c r="K101" s="10"/>
      <c r="L101" s="10"/>
      <c r="M101" s="10"/>
      <c r="N101" s="10"/>
      <c r="O101" s="10"/>
      <c r="P101" s="10"/>
      <c r="Q101" s="10"/>
      <c r="R101" s="10"/>
      <c r="S101" s="10"/>
      <c r="T101" s="10"/>
      <c r="U101" s="10"/>
      <c r="V101" s="10"/>
      <c r="W101" s="10"/>
      <c r="X101" s="10"/>
      <c r="AB101" s="10"/>
    </row>
    <row r="102" spans="6:28" s="9" customFormat="1" hidden="1" x14ac:dyDescent="0.2">
      <c r="F102" s="10"/>
      <c r="G102" s="10"/>
      <c r="H102" s="10"/>
      <c r="I102" s="10"/>
      <c r="J102" s="10"/>
      <c r="K102" s="10"/>
      <c r="L102" s="10"/>
      <c r="M102" s="10"/>
      <c r="N102" s="10"/>
      <c r="O102" s="10"/>
      <c r="P102" s="10"/>
      <c r="Q102" s="10"/>
      <c r="R102" s="10"/>
      <c r="S102" s="10"/>
      <c r="T102" s="10"/>
      <c r="U102" s="10"/>
      <c r="V102" s="10"/>
      <c r="W102" s="10"/>
      <c r="X102" s="10"/>
      <c r="AB102" s="10"/>
    </row>
    <row r="103" spans="6:28" s="9" customFormat="1" hidden="1" x14ac:dyDescent="0.2">
      <c r="F103" s="10"/>
      <c r="G103" s="10"/>
      <c r="H103" s="10"/>
      <c r="I103" s="10"/>
      <c r="J103" s="10"/>
      <c r="K103" s="10"/>
      <c r="L103" s="10"/>
      <c r="M103" s="10"/>
      <c r="N103" s="10"/>
      <c r="O103" s="10"/>
      <c r="P103" s="10"/>
      <c r="Q103" s="10"/>
      <c r="R103" s="10"/>
      <c r="S103" s="10"/>
      <c r="T103" s="10"/>
      <c r="U103" s="10"/>
      <c r="V103" s="10"/>
      <c r="W103" s="10"/>
      <c r="X103" s="10"/>
      <c r="AB103" s="10"/>
    </row>
    <row r="104" spans="6:28" s="9" customFormat="1" hidden="1" x14ac:dyDescent="0.2">
      <c r="F104" s="10"/>
      <c r="G104" s="10"/>
      <c r="H104" s="10"/>
      <c r="I104" s="10"/>
      <c r="J104" s="10"/>
      <c r="K104" s="10"/>
      <c r="L104" s="10"/>
      <c r="M104" s="10"/>
      <c r="N104" s="10"/>
      <c r="O104" s="10"/>
      <c r="P104" s="10"/>
      <c r="Q104" s="10"/>
      <c r="R104" s="10"/>
      <c r="S104" s="10"/>
      <c r="T104" s="10"/>
      <c r="U104" s="10"/>
      <c r="V104" s="10"/>
      <c r="W104" s="10"/>
      <c r="X104" s="10"/>
      <c r="AB104" s="10"/>
    </row>
    <row r="105" spans="6:28" s="9" customFormat="1" hidden="1" x14ac:dyDescent="0.2">
      <c r="F105" s="10"/>
      <c r="G105" s="10"/>
      <c r="H105" s="10"/>
      <c r="I105" s="10"/>
      <c r="J105" s="10"/>
      <c r="K105" s="10"/>
      <c r="L105" s="10"/>
      <c r="M105" s="10"/>
      <c r="N105" s="10"/>
      <c r="O105" s="10"/>
      <c r="P105" s="10"/>
      <c r="Q105" s="10"/>
      <c r="R105" s="10"/>
      <c r="S105" s="10"/>
      <c r="T105" s="10"/>
      <c r="U105" s="10"/>
      <c r="V105" s="10"/>
      <c r="W105" s="10"/>
      <c r="X105" s="10"/>
      <c r="AB105" s="10"/>
    </row>
    <row r="106" spans="6:28" s="9" customFormat="1" hidden="1" x14ac:dyDescent="0.2">
      <c r="F106" s="10"/>
      <c r="G106" s="10"/>
      <c r="H106" s="10"/>
      <c r="I106" s="10"/>
      <c r="J106" s="10"/>
      <c r="K106" s="10"/>
      <c r="L106" s="10"/>
      <c r="M106" s="10"/>
      <c r="N106" s="10"/>
      <c r="O106" s="10"/>
      <c r="P106" s="10"/>
      <c r="Q106" s="10"/>
      <c r="R106" s="10"/>
      <c r="S106" s="10"/>
      <c r="T106" s="10"/>
      <c r="U106" s="10"/>
      <c r="V106" s="10"/>
      <c r="W106" s="10"/>
      <c r="X106" s="10"/>
      <c r="AB106" s="10"/>
    </row>
    <row r="107" spans="6:28" s="9" customFormat="1" hidden="1" x14ac:dyDescent="0.2">
      <c r="F107" s="10"/>
      <c r="G107" s="10"/>
      <c r="H107" s="10"/>
      <c r="I107" s="10"/>
      <c r="J107" s="10"/>
      <c r="K107" s="10"/>
      <c r="L107" s="10"/>
      <c r="M107" s="10"/>
      <c r="N107" s="10"/>
      <c r="O107" s="10"/>
      <c r="P107" s="10"/>
      <c r="Q107" s="10"/>
      <c r="R107" s="10"/>
      <c r="S107" s="10"/>
      <c r="T107" s="10"/>
      <c r="U107" s="10"/>
      <c r="V107" s="10"/>
      <c r="W107" s="10"/>
      <c r="X107" s="10"/>
      <c r="AB107" s="10"/>
    </row>
    <row r="108" spans="6:28" s="9" customFormat="1" hidden="1" x14ac:dyDescent="0.2">
      <c r="F108" s="10"/>
      <c r="G108" s="10"/>
      <c r="H108" s="10"/>
      <c r="I108" s="10"/>
      <c r="J108" s="10"/>
      <c r="K108" s="10"/>
      <c r="L108" s="10"/>
      <c r="M108" s="10"/>
      <c r="N108" s="10"/>
      <c r="O108" s="10"/>
      <c r="P108" s="10"/>
      <c r="Q108" s="10"/>
      <c r="R108" s="10"/>
      <c r="S108" s="10"/>
      <c r="T108" s="10"/>
      <c r="U108" s="10"/>
      <c r="V108" s="10"/>
      <c r="W108" s="10"/>
      <c r="X108" s="10"/>
      <c r="AB108" s="10"/>
    </row>
    <row r="109" spans="6:28" s="9" customFormat="1" hidden="1" x14ac:dyDescent="0.2">
      <c r="F109" s="10"/>
      <c r="G109" s="10"/>
      <c r="H109" s="10"/>
      <c r="I109" s="10"/>
      <c r="J109" s="10"/>
      <c r="K109" s="10"/>
      <c r="L109" s="10"/>
      <c r="M109" s="10"/>
      <c r="N109" s="10"/>
      <c r="O109" s="10"/>
      <c r="P109" s="10"/>
      <c r="Q109" s="10"/>
      <c r="R109" s="10"/>
      <c r="S109" s="10"/>
      <c r="T109" s="10"/>
      <c r="U109" s="10"/>
      <c r="V109" s="10"/>
      <c r="W109" s="10"/>
      <c r="X109" s="10"/>
      <c r="AB109" s="10"/>
    </row>
    <row r="110" spans="6:28" s="9" customFormat="1" hidden="1" x14ac:dyDescent="0.2">
      <c r="F110" s="10"/>
      <c r="G110" s="10"/>
      <c r="H110" s="10"/>
      <c r="I110" s="10"/>
      <c r="J110" s="10"/>
      <c r="K110" s="10"/>
      <c r="L110" s="10"/>
      <c r="M110" s="10"/>
      <c r="N110" s="10"/>
      <c r="O110" s="10"/>
      <c r="P110" s="10"/>
      <c r="Q110" s="10"/>
      <c r="R110" s="10"/>
      <c r="S110" s="10"/>
      <c r="T110" s="10"/>
      <c r="U110" s="10"/>
      <c r="V110" s="10"/>
      <c r="W110" s="10"/>
      <c r="X110" s="10"/>
      <c r="AB110" s="10"/>
    </row>
    <row r="111" spans="6:28" s="9" customFormat="1" hidden="1" x14ac:dyDescent="0.2">
      <c r="F111" s="10"/>
      <c r="G111" s="10"/>
      <c r="H111" s="10"/>
      <c r="I111" s="10"/>
      <c r="J111" s="10"/>
      <c r="K111" s="10"/>
      <c r="L111" s="10"/>
      <c r="M111" s="10"/>
      <c r="N111" s="10"/>
      <c r="O111" s="10"/>
      <c r="P111" s="10"/>
      <c r="Q111" s="10"/>
      <c r="R111" s="10"/>
      <c r="S111" s="10"/>
      <c r="T111" s="10"/>
      <c r="U111" s="10"/>
      <c r="V111" s="10"/>
      <c r="W111" s="10"/>
      <c r="X111" s="10"/>
      <c r="AB111" s="10"/>
    </row>
    <row r="112" spans="6:28" s="9" customFormat="1" hidden="1" x14ac:dyDescent="0.2">
      <c r="F112" s="10"/>
      <c r="G112" s="10"/>
      <c r="H112" s="10"/>
      <c r="I112" s="10"/>
      <c r="J112" s="10"/>
      <c r="K112" s="10"/>
      <c r="L112" s="10"/>
      <c r="M112" s="10"/>
      <c r="N112" s="10"/>
      <c r="O112" s="10"/>
      <c r="P112" s="10"/>
      <c r="Q112" s="10"/>
      <c r="R112" s="10"/>
      <c r="S112" s="10"/>
      <c r="T112" s="10"/>
      <c r="U112" s="10"/>
      <c r="V112" s="10"/>
      <c r="W112" s="10"/>
      <c r="X112" s="10"/>
      <c r="AB112" s="10"/>
    </row>
    <row r="113" spans="6:28" s="9" customFormat="1" hidden="1" x14ac:dyDescent="0.2">
      <c r="F113" s="10"/>
      <c r="G113" s="10"/>
      <c r="H113" s="10"/>
      <c r="I113" s="10"/>
      <c r="J113" s="10"/>
      <c r="K113" s="10"/>
      <c r="L113" s="10"/>
      <c r="M113" s="10"/>
      <c r="N113" s="10"/>
      <c r="O113" s="10"/>
      <c r="P113" s="10"/>
      <c r="Q113" s="10"/>
      <c r="R113" s="10"/>
      <c r="S113" s="10"/>
      <c r="T113" s="10"/>
      <c r="U113" s="10"/>
      <c r="V113" s="10"/>
      <c r="W113" s="10"/>
      <c r="X113" s="10"/>
      <c r="AB113" s="10"/>
    </row>
    <row r="114" spans="6:28" s="9" customFormat="1" hidden="1" x14ac:dyDescent="0.2">
      <c r="F114" s="10"/>
      <c r="G114" s="10"/>
      <c r="H114" s="10"/>
      <c r="I114" s="10"/>
      <c r="J114" s="10"/>
      <c r="K114" s="10"/>
      <c r="L114" s="10"/>
      <c r="M114" s="10"/>
      <c r="N114" s="10"/>
      <c r="O114" s="10"/>
      <c r="P114" s="10"/>
      <c r="Q114" s="10"/>
      <c r="R114" s="10"/>
      <c r="S114" s="10"/>
      <c r="T114" s="10"/>
      <c r="U114" s="10"/>
      <c r="V114" s="10"/>
      <c r="W114" s="10"/>
      <c r="X114" s="10"/>
      <c r="AB114" s="10"/>
    </row>
    <row r="115" spans="6:28" s="9" customFormat="1" hidden="1" x14ac:dyDescent="0.2">
      <c r="F115" s="10"/>
      <c r="G115" s="10"/>
      <c r="H115" s="10"/>
      <c r="I115" s="10"/>
      <c r="J115" s="10"/>
      <c r="K115" s="10"/>
      <c r="L115" s="10"/>
      <c r="M115" s="10"/>
      <c r="N115" s="10"/>
      <c r="O115" s="10"/>
      <c r="P115" s="10"/>
      <c r="Q115" s="10"/>
      <c r="R115" s="10"/>
      <c r="S115" s="10"/>
      <c r="T115" s="10"/>
      <c r="U115" s="10"/>
      <c r="V115" s="10"/>
      <c r="W115" s="10"/>
      <c r="X115" s="10"/>
      <c r="AB115" s="10"/>
    </row>
    <row r="116" spans="6:28" s="9" customFormat="1" hidden="1" x14ac:dyDescent="0.2">
      <c r="F116" s="10"/>
      <c r="G116" s="10"/>
      <c r="H116" s="10"/>
      <c r="I116" s="10"/>
      <c r="J116" s="10"/>
      <c r="K116" s="10"/>
      <c r="L116" s="10"/>
      <c r="M116" s="10"/>
      <c r="N116" s="10"/>
      <c r="O116" s="10"/>
      <c r="P116" s="10"/>
      <c r="Q116" s="10"/>
      <c r="R116" s="10"/>
      <c r="S116" s="10"/>
      <c r="T116" s="10"/>
      <c r="U116" s="10"/>
      <c r="V116" s="10"/>
      <c r="W116" s="10"/>
      <c r="X116" s="10"/>
      <c r="AB116" s="10"/>
    </row>
    <row r="117" spans="6:28" s="9" customFormat="1" hidden="1" x14ac:dyDescent="0.2">
      <c r="F117" s="10"/>
      <c r="G117" s="10"/>
      <c r="H117" s="10"/>
      <c r="I117" s="10"/>
      <c r="J117" s="10"/>
      <c r="K117" s="10"/>
      <c r="L117" s="10"/>
      <c r="M117" s="10"/>
      <c r="N117" s="10"/>
      <c r="O117" s="10"/>
      <c r="P117" s="10"/>
      <c r="Q117" s="10"/>
      <c r="R117" s="10"/>
      <c r="S117" s="10"/>
      <c r="T117" s="10"/>
      <c r="U117" s="10"/>
      <c r="V117" s="10"/>
      <c r="W117" s="10"/>
      <c r="X117" s="10"/>
      <c r="AB117" s="10"/>
    </row>
    <row r="118" spans="6:28" s="9" customFormat="1" hidden="1" x14ac:dyDescent="0.2">
      <c r="F118" s="10"/>
      <c r="G118" s="10"/>
      <c r="H118" s="10"/>
      <c r="I118" s="10"/>
      <c r="J118" s="10"/>
      <c r="K118" s="10"/>
      <c r="L118" s="10"/>
      <c r="M118" s="10"/>
      <c r="N118" s="10"/>
      <c r="O118" s="10"/>
      <c r="P118" s="10"/>
      <c r="Q118" s="10"/>
      <c r="R118" s="10"/>
      <c r="S118" s="10"/>
      <c r="T118" s="10"/>
      <c r="U118" s="10"/>
      <c r="V118" s="10"/>
      <c r="W118" s="10"/>
      <c r="X118" s="10"/>
      <c r="AB118" s="10"/>
    </row>
    <row r="119" spans="6:28" s="9" customFormat="1" hidden="1" x14ac:dyDescent="0.2">
      <c r="F119" s="10"/>
      <c r="G119" s="10"/>
      <c r="H119" s="10"/>
      <c r="I119" s="10"/>
      <c r="J119" s="10"/>
      <c r="K119" s="10"/>
      <c r="L119" s="10"/>
      <c r="M119" s="10"/>
      <c r="N119" s="10"/>
      <c r="O119" s="10"/>
      <c r="P119" s="10"/>
      <c r="Q119" s="10"/>
      <c r="R119" s="10"/>
      <c r="S119" s="10"/>
      <c r="T119" s="10"/>
      <c r="U119" s="10"/>
      <c r="V119" s="10"/>
      <c r="W119" s="10"/>
      <c r="X119" s="10"/>
      <c r="AB119" s="10"/>
    </row>
    <row r="120" spans="6:28" s="9" customFormat="1" hidden="1" x14ac:dyDescent="0.2">
      <c r="F120" s="10"/>
      <c r="G120" s="10"/>
      <c r="H120" s="10"/>
      <c r="I120" s="10"/>
      <c r="J120" s="10"/>
      <c r="K120" s="10"/>
      <c r="L120" s="10"/>
      <c r="M120" s="10"/>
      <c r="N120" s="10"/>
      <c r="O120" s="10"/>
      <c r="P120" s="10"/>
      <c r="Q120" s="10"/>
      <c r="R120" s="10"/>
      <c r="S120" s="10"/>
      <c r="T120" s="10"/>
      <c r="U120" s="10"/>
      <c r="V120" s="10"/>
      <c r="W120" s="10"/>
      <c r="X120" s="10"/>
      <c r="AB120" s="10"/>
    </row>
    <row r="121" spans="6:28" s="9" customFormat="1" hidden="1" x14ac:dyDescent="0.2">
      <c r="F121" s="10"/>
      <c r="G121" s="10"/>
      <c r="H121" s="10"/>
      <c r="I121" s="10"/>
      <c r="J121" s="10"/>
      <c r="K121" s="10"/>
      <c r="L121" s="10"/>
      <c r="M121" s="10"/>
      <c r="N121" s="10"/>
      <c r="O121" s="10"/>
      <c r="P121" s="10"/>
      <c r="Q121" s="10"/>
      <c r="R121" s="10"/>
      <c r="S121" s="10"/>
      <c r="T121" s="10"/>
      <c r="U121" s="10"/>
      <c r="V121" s="10"/>
      <c r="W121" s="10"/>
      <c r="X121" s="10"/>
      <c r="AB121" s="10"/>
    </row>
    <row r="122" spans="6:28" s="9" customFormat="1" hidden="1" x14ac:dyDescent="0.2">
      <c r="F122" s="10"/>
      <c r="G122" s="10"/>
      <c r="H122" s="10"/>
      <c r="I122" s="10"/>
      <c r="J122" s="10"/>
      <c r="K122" s="10"/>
      <c r="L122" s="10"/>
      <c r="M122" s="10"/>
      <c r="N122" s="10"/>
      <c r="O122" s="10"/>
      <c r="P122" s="10"/>
      <c r="Q122" s="10"/>
      <c r="R122" s="10"/>
      <c r="S122" s="10"/>
      <c r="T122" s="10"/>
      <c r="U122" s="10"/>
      <c r="V122" s="10"/>
      <c r="W122" s="10"/>
      <c r="X122" s="10"/>
      <c r="AB122" s="10"/>
    </row>
    <row r="123" spans="6:28" s="9" customFormat="1" hidden="1" x14ac:dyDescent="0.2">
      <c r="F123" s="10"/>
      <c r="G123" s="10"/>
      <c r="H123" s="10"/>
      <c r="I123" s="10"/>
      <c r="J123" s="10"/>
      <c r="K123" s="10"/>
      <c r="L123" s="10"/>
      <c r="M123" s="10"/>
      <c r="N123" s="10"/>
      <c r="O123" s="10"/>
      <c r="P123" s="10"/>
      <c r="Q123" s="10"/>
      <c r="R123" s="10"/>
      <c r="S123" s="10"/>
      <c r="T123" s="10"/>
      <c r="U123" s="10"/>
      <c r="V123" s="10"/>
      <c r="W123" s="10"/>
      <c r="X123" s="10"/>
      <c r="AB123" s="10"/>
    </row>
    <row r="124" spans="6:28" s="9" customFormat="1" hidden="1" x14ac:dyDescent="0.2">
      <c r="F124" s="10"/>
      <c r="G124" s="10"/>
      <c r="H124" s="10"/>
      <c r="I124" s="10"/>
      <c r="J124" s="10"/>
      <c r="K124" s="10"/>
      <c r="L124" s="10"/>
      <c r="M124" s="10"/>
      <c r="N124" s="10"/>
      <c r="O124" s="10"/>
      <c r="P124" s="10"/>
      <c r="Q124" s="10"/>
      <c r="R124" s="10"/>
      <c r="S124" s="10"/>
      <c r="T124" s="10"/>
      <c r="U124" s="10"/>
      <c r="V124" s="10"/>
      <c r="W124" s="10"/>
      <c r="X124" s="10"/>
      <c r="AB124" s="10"/>
    </row>
    <row r="125" spans="6:28" s="9" customFormat="1" hidden="1" x14ac:dyDescent="0.2">
      <c r="F125" s="10"/>
      <c r="G125" s="10"/>
      <c r="H125" s="10"/>
      <c r="I125" s="10"/>
      <c r="J125" s="10"/>
      <c r="K125" s="10"/>
      <c r="L125" s="10"/>
      <c r="M125" s="10"/>
      <c r="N125" s="10"/>
      <c r="O125" s="10"/>
      <c r="P125" s="10"/>
      <c r="Q125" s="10"/>
      <c r="R125" s="10"/>
      <c r="S125" s="10"/>
      <c r="T125" s="10"/>
      <c r="U125" s="10"/>
      <c r="V125" s="10"/>
      <c r="W125" s="10"/>
      <c r="X125" s="10"/>
      <c r="AB125" s="10"/>
    </row>
    <row r="126" spans="6:28" s="9" customFormat="1" hidden="1" x14ac:dyDescent="0.2">
      <c r="F126" s="10"/>
      <c r="G126" s="10"/>
      <c r="H126" s="10"/>
      <c r="I126" s="10"/>
      <c r="J126" s="10"/>
      <c r="K126" s="10"/>
      <c r="L126" s="10"/>
      <c r="M126" s="10"/>
      <c r="N126" s="10"/>
      <c r="O126" s="10"/>
      <c r="P126" s="10"/>
      <c r="Q126" s="10"/>
      <c r="R126" s="10"/>
      <c r="S126" s="10"/>
      <c r="T126" s="10"/>
      <c r="U126" s="10"/>
      <c r="V126" s="10"/>
      <c r="W126" s="10"/>
      <c r="X126" s="10"/>
      <c r="AB126" s="10"/>
    </row>
    <row r="127" spans="6:28" s="9" customFormat="1" hidden="1" x14ac:dyDescent="0.2">
      <c r="F127" s="10"/>
      <c r="G127" s="10"/>
      <c r="H127" s="10"/>
      <c r="I127" s="10"/>
      <c r="J127" s="10"/>
      <c r="K127" s="10"/>
      <c r="L127" s="10"/>
      <c r="M127" s="10"/>
      <c r="N127" s="10"/>
      <c r="O127" s="10"/>
      <c r="P127" s="10"/>
      <c r="Q127" s="10"/>
      <c r="R127" s="10"/>
      <c r="S127" s="10"/>
      <c r="T127" s="10"/>
      <c r="U127" s="10"/>
      <c r="V127" s="10"/>
      <c r="W127" s="10"/>
      <c r="X127" s="10"/>
      <c r="AB127" s="10"/>
    </row>
    <row r="128" spans="6:28" s="9" customFormat="1" hidden="1" x14ac:dyDescent="0.2">
      <c r="F128" s="10"/>
      <c r="G128" s="10"/>
      <c r="H128" s="10"/>
      <c r="I128" s="10"/>
      <c r="J128" s="10"/>
      <c r="K128" s="10"/>
      <c r="L128" s="10"/>
      <c r="M128" s="10"/>
      <c r="N128" s="10"/>
      <c r="O128" s="10"/>
      <c r="P128" s="10"/>
      <c r="Q128" s="10"/>
      <c r="R128" s="10"/>
      <c r="S128" s="10"/>
      <c r="T128" s="10"/>
      <c r="U128" s="10"/>
      <c r="V128" s="10"/>
      <c r="W128" s="10"/>
      <c r="X128" s="10"/>
      <c r="AB128" s="10"/>
    </row>
    <row r="129" spans="6:28" s="9" customFormat="1" hidden="1" x14ac:dyDescent="0.2">
      <c r="F129" s="10"/>
      <c r="G129" s="10"/>
      <c r="H129" s="10"/>
      <c r="I129" s="10"/>
      <c r="J129" s="10"/>
      <c r="K129" s="10"/>
      <c r="L129" s="10"/>
      <c r="M129" s="10"/>
      <c r="N129" s="10"/>
      <c r="O129" s="10"/>
      <c r="P129" s="10"/>
      <c r="Q129" s="10"/>
      <c r="R129" s="10"/>
      <c r="S129" s="10"/>
      <c r="T129" s="10"/>
      <c r="U129" s="10"/>
      <c r="V129" s="10"/>
      <c r="W129" s="10"/>
      <c r="X129" s="10"/>
      <c r="AB129" s="10"/>
    </row>
    <row r="130" spans="6:28" s="9" customFormat="1" hidden="1" x14ac:dyDescent="0.2">
      <c r="F130" s="10"/>
      <c r="G130" s="10"/>
      <c r="H130" s="10"/>
      <c r="I130" s="10"/>
      <c r="J130" s="10"/>
      <c r="K130" s="10"/>
      <c r="L130" s="10"/>
      <c r="M130" s="10"/>
      <c r="N130" s="10"/>
      <c r="O130" s="10"/>
      <c r="P130" s="10"/>
      <c r="Q130" s="10"/>
      <c r="R130" s="10"/>
      <c r="S130" s="10"/>
      <c r="T130" s="10"/>
      <c r="U130" s="10"/>
      <c r="V130" s="10"/>
      <c r="W130" s="10"/>
      <c r="X130" s="10"/>
      <c r="AB130" s="10"/>
    </row>
    <row r="131" spans="6:28" s="9" customFormat="1" hidden="1" x14ac:dyDescent="0.2">
      <c r="F131" s="10"/>
      <c r="G131" s="10"/>
      <c r="H131" s="10"/>
      <c r="I131" s="10"/>
      <c r="J131" s="10"/>
      <c r="K131" s="10"/>
      <c r="L131" s="10"/>
      <c r="M131" s="10"/>
      <c r="N131" s="10"/>
      <c r="O131" s="10"/>
      <c r="P131" s="10"/>
      <c r="Q131" s="10"/>
      <c r="R131" s="10"/>
      <c r="S131" s="10"/>
      <c r="T131" s="10"/>
      <c r="U131" s="10"/>
      <c r="V131" s="10"/>
      <c r="W131" s="10"/>
      <c r="X131" s="10"/>
      <c r="AB131" s="10"/>
    </row>
    <row r="132" spans="6:28" s="9" customFormat="1" hidden="1" x14ac:dyDescent="0.2">
      <c r="F132" s="10"/>
      <c r="G132" s="10"/>
      <c r="H132" s="10"/>
      <c r="I132" s="10"/>
      <c r="J132" s="10"/>
      <c r="K132" s="10"/>
      <c r="L132" s="10"/>
      <c r="M132" s="10"/>
      <c r="N132" s="10"/>
      <c r="O132" s="10"/>
      <c r="P132" s="10"/>
      <c r="Q132" s="10"/>
      <c r="R132" s="10"/>
      <c r="S132" s="10"/>
      <c r="T132" s="10"/>
      <c r="U132" s="10"/>
      <c r="V132" s="10"/>
      <c r="W132" s="10"/>
      <c r="X132" s="10"/>
      <c r="AB132" s="10"/>
    </row>
    <row r="133" spans="6:28" s="9" customFormat="1" hidden="1" x14ac:dyDescent="0.2">
      <c r="F133" s="10"/>
      <c r="G133" s="10"/>
      <c r="H133" s="10"/>
      <c r="I133" s="10"/>
      <c r="J133" s="10"/>
      <c r="K133" s="10"/>
      <c r="L133" s="10"/>
      <c r="M133" s="10"/>
      <c r="N133" s="10"/>
      <c r="O133" s="10"/>
      <c r="P133" s="10"/>
      <c r="Q133" s="10"/>
      <c r="R133" s="10"/>
      <c r="S133" s="10"/>
      <c r="T133" s="10"/>
      <c r="U133" s="10"/>
      <c r="V133" s="10"/>
      <c r="W133" s="10"/>
      <c r="X133" s="10"/>
      <c r="AB133" s="10"/>
    </row>
    <row r="134" spans="6:28" s="9" customFormat="1" hidden="1" x14ac:dyDescent="0.2">
      <c r="F134" s="10"/>
      <c r="G134" s="10"/>
      <c r="H134" s="10"/>
      <c r="I134" s="10"/>
      <c r="J134" s="10"/>
      <c r="K134" s="10"/>
      <c r="L134" s="10"/>
      <c r="M134" s="10"/>
      <c r="N134" s="10"/>
      <c r="O134" s="10"/>
      <c r="P134" s="10"/>
      <c r="Q134" s="10"/>
      <c r="R134" s="10"/>
      <c r="S134" s="10"/>
      <c r="T134" s="10"/>
      <c r="U134" s="10"/>
      <c r="V134" s="10"/>
      <c r="W134" s="10"/>
      <c r="X134" s="10"/>
      <c r="AB134" s="10"/>
    </row>
    <row r="135" spans="6:28" s="9" customFormat="1" hidden="1" x14ac:dyDescent="0.2">
      <c r="F135" s="10"/>
      <c r="G135" s="10"/>
      <c r="H135" s="10"/>
      <c r="I135" s="10"/>
      <c r="J135" s="10"/>
      <c r="K135" s="10"/>
      <c r="L135" s="10"/>
      <c r="M135" s="10"/>
      <c r="N135" s="10"/>
      <c r="O135" s="10"/>
      <c r="P135" s="10"/>
      <c r="Q135" s="10"/>
      <c r="R135" s="10"/>
      <c r="S135" s="10"/>
      <c r="T135" s="10"/>
      <c r="U135" s="10"/>
      <c r="V135" s="10"/>
      <c r="W135" s="10"/>
      <c r="X135" s="10"/>
      <c r="AB135" s="10"/>
    </row>
    <row r="136" spans="6:28" s="9" customFormat="1" hidden="1" x14ac:dyDescent="0.2">
      <c r="F136" s="10"/>
      <c r="G136" s="10"/>
      <c r="H136" s="10"/>
      <c r="I136" s="10"/>
      <c r="J136" s="10"/>
      <c r="K136" s="10"/>
      <c r="L136" s="10"/>
      <c r="M136" s="10"/>
      <c r="N136" s="10"/>
      <c r="O136" s="10"/>
      <c r="P136" s="10"/>
      <c r="Q136" s="10"/>
      <c r="R136" s="10"/>
      <c r="S136" s="10"/>
      <c r="T136" s="10"/>
      <c r="U136" s="10"/>
      <c r="V136" s="10"/>
      <c r="W136" s="10"/>
      <c r="X136" s="10"/>
      <c r="AB136" s="10"/>
    </row>
    <row r="137" spans="6:28" s="9" customFormat="1" hidden="1" x14ac:dyDescent="0.2">
      <c r="F137" s="10"/>
      <c r="G137" s="10"/>
      <c r="H137" s="10"/>
      <c r="I137" s="10"/>
      <c r="J137" s="10"/>
      <c r="K137" s="10"/>
      <c r="L137" s="10"/>
      <c r="M137" s="10"/>
      <c r="N137" s="10"/>
      <c r="O137" s="10"/>
      <c r="P137" s="10"/>
      <c r="Q137" s="10"/>
      <c r="R137" s="10"/>
      <c r="S137" s="10"/>
      <c r="T137" s="10"/>
      <c r="U137" s="10"/>
      <c r="V137" s="10"/>
      <c r="W137" s="10"/>
      <c r="X137" s="10"/>
      <c r="AB137" s="10"/>
    </row>
    <row r="138" spans="6:28" s="9" customFormat="1" hidden="1" x14ac:dyDescent="0.2">
      <c r="F138" s="10"/>
      <c r="G138" s="10"/>
      <c r="H138" s="10"/>
      <c r="I138" s="10"/>
      <c r="J138" s="10"/>
      <c r="K138" s="10"/>
      <c r="L138" s="10"/>
      <c r="M138" s="10"/>
      <c r="N138" s="10"/>
      <c r="O138" s="10"/>
      <c r="P138" s="10"/>
      <c r="Q138" s="10"/>
      <c r="R138" s="10"/>
      <c r="S138" s="10"/>
      <c r="T138" s="10"/>
      <c r="U138" s="10"/>
      <c r="V138" s="10"/>
      <c r="W138" s="10"/>
      <c r="X138" s="10"/>
      <c r="AB138" s="10"/>
    </row>
    <row r="139" spans="6:28" s="9" customFormat="1" hidden="1" x14ac:dyDescent="0.2">
      <c r="F139" s="10"/>
      <c r="G139" s="10"/>
      <c r="H139" s="10"/>
      <c r="I139" s="10"/>
      <c r="J139" s="10"/>
      <c r="K139" s="10"/>
      <c r="L139" s="10"/>
      <c r="M139" s="10"/>
      <c r="N139" s="10"/>
      <c r="O139" s="10"/>
      <c r="P139" s="10"/>
      <c r="Q139" s="10"/>
      <c r="R139" s="10"/>
      <c r="S139" s="10"/>
      <c r="T139" s="10"/>
      <c r="U139" s="10"/>
      <c r="V139" s="10"/>
      <c r="W139" s="10"/>
      <c r="X139" s="10"/>
      <c r="AB139" s="10"/>
    </row>
    <row r="140" spans="6:28" s="9" customFormat="1" hidden="1" x14ac:dyDescent="0.2">
      <c r="F140" s="10"/>
      <c r="G140" s="10"/>
      <c r="H140" s="10"/>
      <c r="I140" s="10"/>
      <c r="J140" s="10"/>
      <c r="K140" s="10"/>
      <c r="L140" s="10"/>
      <c r="M140" s="10"/>
      <c r="N140" s="10"/>
      <c r="O140" s="10"/>
      <c r="P140" s="10"/>
      <c r="Q140" s="10"/>
      <c r="R140" s="10"/>
      <c r="S140" s="10"/>
      <c r="T140" s="10"/>
      <c r="U140" s="10"/>
      <c r="V140" s="10"/>
      <c r="W140" s="10"/>
      <c r="X140" s="10"/>
      <c r="AB140" s="10"/>
    </row>
    <row r="141" spans="6:28" s="9" customFormat="1" hidden="1" x14ac:dyDescent="0.2">
      <c r="F141" s="10"/>
      <c r="G141" s="10"/>
      <c r="H141" s="10"/>
      <c r="I141" s="10"/>
      <c r="J141" s="10"/>
      <c r="K141" s="10"/>
      <c r="L141" s="10"/>
      <c r="M141" s="10"/>
      <c r="N141" s="10"/>
      <c r="O141" s="10"/>
      <c r="P141" s="10"/>
      <c r="Q141" s="10"/>
      <c r="R141" s="10"/>
      <c r="S141" s="10"/>
      <c r="T141" s="10"/>
      <c r="U141" s="10"/>
      <c r="V141" s="10"/>
      <c r="W141" s="10"/>
      <c r="X141" s="10"/>
      <c r="AB141" s="10"/>
    </row>
    <row r="142" spans="6:28" s="9" customFormat="1" hidden="1" x14ac:dyDescent="0.2">
      <c r="F142" s="10"/>
      <c r="G142" s="10"/>
      <c r="H142" s="10"/>
      <c r="I142" s="10"/>
      <c r="J142" s="10"/>
      <c r="K142" s="10"/>
      <c r="L142" s="10"/>
      <c r="M142" s="10"/>
      <c r="N142" s="10"/>
      <c r="O142" s="10"/>
      <c r="P142" s="10"/>
      <c r="Q142" s="10"/>
      <c r="R142" s="10"/>
      <c r="S142" s="10"/>
      <c r="T142" s="10"/>
      <c r="U142" s="10"/>
      <c r="V142" s="10"/>
      <c r="W142" s="10"/>
      <c r="X142" s="10"/>
      <c r="AB142" s="10"/>
    </row>
    <row r="143" spans="6:28" s="9" customFormat="1" hidden="1" x14ac:dyDescent="0.2">
      <c r="F143" s="10"/>
      <c r="G143" s="10"/>
      <c r="H143" s="10"/>
      <c r="I143" s="10"/>
      <c r="J143" s="10"/>
      <c r="K143" s="10"/>
      <c r="L143" s="10"/>
      <c r="M143" s="10"/>
      <c r="N143" s="10"/>
      <c r="O143" s="10"/>
      <c r="P143" s="10"/>
      <c r="Q143" s="10"/>
      <c r="R143" s="10"/>
      <c r="S143" s="10"/>
      <c r="T143" s="10"/>
      <c r="U143" s="10"/>
      <c r="V143" s="10"/>
      <c r="W143" s="10"/>
      <c r="X143" s="10"/>
      <c r="AB143" s="10"/>
    </row>
    <row r="144" spans="6:28" s="9" customFormat="1" hidden="1" x14ac:dyDescent="0.2">
      <c r="F144" s="10"/>
      <c r="G144" s="10"/>
      <c r="H144" s="10"/>
      <c r="I144" s="10"/>
      <c r="J144" s="10"/>
      <c r="K144" s="10"/>
      <c r="L144" s="10"/>
      <c r="M144" s="10"/>
      <c r="N144" s="10"/>
      <c r="O144" s="10"/>
      <c r="P144" s="10"/>
      <c r="Q144" s="10"/>
      <c r="R144" s="10"/>
      <c r="S144" s="10"/>
      <c r="T144" s="10"/>
      <c r="U144" s="10"/>
      <c r="V144" s="10"/>
      <c r="W144" s="10"/>
      <c r="X144" s="10"/>
      <c r="AB144" s="10"/>
    </row>
    <row r="145" spans="6:28" s="9" customFormat="1" hidden="1" x14ac:dyDescent="0.2">
      <c r="F145" s="10"/>
      <c r="G145" s="10"/>
      <c r="H145" s="10"/>
      <c r="I145" s="10"/>
      <c r="J145" s="10"/>
      <c r="K145" s="10"/>
      <c r="L145" s="10"/>
      <c r="M145" s="10"/>
      <c r="N145" s="10"/>
      <c r="O145" s="10"/>
      <c r="P145" s="10"/>
      <c r="Q145" s="10"/>
      <c r="R145" s="10"/>
      <c r="S145" s="10"/>
      <c r="T145" s="10"/>
      <c r="U145" s="10"/>
      <c r="V145" s="10"/>
      <c r="W145" s="10"/>
      <c r="X145" s="10"/>
      <c r="AB145" s="10"/>
    </row>
    <row r="146" spans="6:28" s="9" customFormat="1" hidden="1" x14ac:dyDescent="0.2">
      <c r="F146" s="10"/>
      <c r="G146" s="10"/>
      <c r="H146" s="10"/>
      <c r="I146" s="10"/>
      <c r="J146" s="10"/>
      <c r="K146" s="10"/>
      <c r="L146" s="10"/>
      <c r="M146" s="10"/>
      <c r="N146" s="10"/>
      <c r="O146" s="10"/>
      <c r="P146" s="10"/>
      <c r="Q146" s="10"/>
      <c r="R146" s="10"/>
      <c r="S146" s="10"/>
      <c r="T146" s="10"/>
      <c r="U146" s="10"/>
      <c r="V146" s="10"/>
      <c r="W146" s="10"/>
      <c r="X146" s="10"/>
      <c r="AB146" s="10"/>
    </row>
    <row r="147" spans="6:28" s="9" customFormat="1" hidden="1" x14ac:dyDescent="0.2">
      <c r="F147" s="10"/>
      <c r="G147" s="10"/>
      <c r="H147" s="10"/>
      <c r="I147" s="10"/>
      <c r="J147" s="10"/>
      <c r="K147" s="10"/>
      <c r="L147" s="10"/>
      <c r="M147" s="10"/>
      <c r="N147" s="10"/>
      <c r="O147" s="10"/>
      <c r="P147" s="10"/>
      <c r="Q147" s="10"/>
      <c r="R147" s="10"/>
      <c r="S147" s="10"/>
      <c r="T147" s="10"/>
      <c r="U147" s="10"/>
      <c r="V147" s="10"/>
      <c r="W147" s="10"/>
      <c r="X147" s="10"/>
      <c r="AB147" s="10"/>
    </row>
    <row r="148" spans="6:28" s="9" customFormat="1" hidden="1" x14ac:dyDescent="0.2">
      <c r="F148" s="10"/>
      <c r="G148" s="10"/>
      <c r="H148" s="10"/>
      <c r="I148" s="10"/>
      <c r="J148" s="10"/>
      <c r="K148" s="10"/>
      <c r="L148" s="10"/>
      <c r="M148" s="10"/>
      <c r="N148" s="10"/>
      <c r="O148" s="10"/>
      <c r="P148" s="10"/>
      <c r="Q148" s="10"/>
      <c r="R148" s="10"/>
      <c r="S148" s="10"/>
      <c r="T148" s="10"/>
      <c r="U148" s="10"/>
      <c r="V148" s="10"/>
      <c r="W148" s="10"/>
      <c r="X148" s="10"/>
      <c r="AB148" s="10"/>
    </row>
    <row r="149" spans="6:28" s="9" customFormat="1" hidden="1" x14ac:dyDescent="0.2">
      <c r="F149" s="10"/>
      <c r="G149" s="10"/>
      <c r="H149" s="10"/>
      <c r="I149" s="10"/>
      <c r="J149" s="10"/>
      <c r="K149" s="10"/>
      <c r="L149" s="10"/>
      <c r="M149" s="10"/>
      <c r="N149" s="10"/>
      <c r="O149" s="10"/>
      <c r="P149" s="10"/>
      <c r="Q149" s="10"/>
      <c r="R149" s="10"/>
      <c r="S149" s="10"/>
      <c r="T149" s="10"/>
      <c r="U149" s="10"/>
      <c r="V149" s="10"/>
      <c r="W149" s="10"/>
      <c r="X149" s="10"/>
      <c r="AB149" s="10"/>
    </row>
    <row r="150" spans="6:28" s="9" customFormat="1" hidden="1" x14ac:dyDescent="0.2">
      <c r="F150" s="10"/>
      <c r="G150" s="10"/>
      <c r="H150" s="10"/>
      <c r="I150" s="10"/>
      <c r="J150" s="10"/>
      <c r="K150" s="10"/>
      <c r="L150" s="10"/>
      <c r="M150" s="10"/>
      <c r="N150" s="10"/>
      <c r="O150" s="10"/>
      <c r="P150" s="10"/>
      <c r="Q150" s="10"/>
      <c r="R150" s="10"/>
      <c r="S150" s="10"/>
      <c r="T150" s="10"/>
      <c r="U150" s="10"/>
      <c r="V150" s="10"/>
      <c r="W150" s="10"/>
      <c r="X150" s="10"/>
      <c r="AB150" s="10"/>
    </row>
    <row r="151" spans="6:28" s="9" customFormat="1" hidden="1" x14ac:dyDescent="0.2">
      <c r="F151" s="10"/>
      <c r="G151" s="10"/>
      <c r="H151" s="10"/>
      <c r="I151" s="10"/>
      <c r="J151" s="10"/>
      <c r="K151" s="10"/>
      <c r="L151" s="10"/>
      <c r="M151" s="10"/>
      <c r="N151" s="10"/>
      <c r="O151" s="10"/>
      <c r="P151" s="10"/>
      <c r="Q151" s="10"/>
      <c r="R151" s="10"/>
      <c r="S151" s="10"/>
      <c r="T151" s="10"/>
      <c r="U151" s="10"/>
      <c r="V151" s="10"/>
      <c r="W151" s="10"/>
      <c r="X151" s="10"/>
      <c r="AB151" s="10"/>
    </row>
    <row r="152" spans="6:28" s="9" customFormat="1" hidden="1" x14ac:dyDescent="0.2">
      <c r="F152" s="10"/>
      <c r="G152" s="10"/>
      <c r="H152" s="10"/>
      <c r="I152" s="10"/>
      <c r="J152" s="10"/>
      <c r="K152" s="10"/>
      <c r="L152" s="10"/>
      <c r="M152" s="10"/>
      <c r="N152" s="10"/>
      <c r="O152" s="10"/>
      <c r="P152" s="10"/>
      <c r="Q152" s="10"/>
      <c r="R152" s="10"/>
      <c r="S152" s="10"/>
      <c r="T152" s="10"/>
      <c r="U152" s="10"/>
      <c r="V152" s="10"/>
      <c r="W152" s="10"/>
      <c r="X152" s="10"/>
      <c r="AB152" s="10"/>
    </row>
    <row r="153" spans="6:28" s="9" customFormat="1" hidden="1" x14ac:dyDescent="0.2">
      <c r="F153" s="10"/>
      <c r="G153" s="10"/>
      <c r="H153" s="10"/>
      <c r="I153" s="10"/>
      <c r="J153" s="10"/>
      <c r="K153" s="10"/>
      <c r="L153" s="10"/>
      <c r="M153" s="10"/>
      <c r="N153" s="10"/>
      <c r="O153" s="10"/>
      <c r="P153" s="10"/>
      <c r="Q153" s="10"/>
      <c r="R153" s="10"/>
      <c r="S153" s="10"/>
      <c r="T153" s="10"/>
      <c r="U153" s="10"/>
      <c r="V153" s="10"/>
      <c r="W153" s="10"/>
      <c r="X153" s="10"/>
      <c r="AB153" s="10"/>
    </row>
    <row r="154" spans="6:28" s="9" customFormat="1" hidden="1" x14ac:dyDescent="0.2">
      <c r="F154" s="10"/>
      <c r="G154" s="10"/>
      <c r="H154" s="10"/>
      <c r="I154" s="10"/>
      <c r="J154" s="10"/>
      <c r="K154" s="10"/>
      <c r="L154" s="10"/>
      <c r="M154" s="10"/>
      <c r="N154" s="10"/>
      <c r="O154" s="10"/>
      <c r="P154" s="10"/>
      <c r="Q154" s="10"/>
      <c r="R154" s="10"/>
      <c r="S154" s="10"/>
      <c r="T154" s="10"/>
      <c r="U154" s="10"/>
      <c r="V154" s="10"/>
      <c r="W154" s="10"/>
      <c r="X154" s="10"/>
      <c r="AB154" s="10"/>
    </row>
    <row r="155" spans="6:28" s="9" customFormat="1" hidden="1" x14ac:dyDescent="0.2">
      <c r="F155" s="10"/>
      <c r="G155" s="10"/>
      <c r="H155" s="10"/>
      <c r="I155" s="10"/>
      <c r="J155" s="10"/>
      <c r="K155" s="10"/>
      <c r="L155" s="10"/>
      <c r="M155" s="10"/>
      <c r="N155" s="10"/>
      <c r="O155" s="10"/>
      <c r="P155" s="10"/>
      <c r="Q155" s="10"/>
      <c r="R155" s="10"/>
      <c r="S155" s="10"/>
      <c r="T155" s="10"/>
      <c r="U155" s="10"/>
      <c r="V155" s="10"/>
      <c r="W155" s="10"/>
      <c r="X155" s="10"/>
      <c r="AB155" s="10"/>
    </row>
    <row r="156" spans="6:28" s="9" customFormat="1" hidden="1" x14ac:dyDescent="0.2">
      <c r="F156" s="10"/>
      <c r="G156" s="10"/>
      <c r="H156" s="10"/>
      <c r="I156" s="10"/>
      <c r="J156" s="10"/>
      <c r="K156" s="10"/>
      <c r="L156" s="10"/>
      <c r="M156" s="10"/>
      <c r="N156" s="10"/>
      <c r="O156" s="10"/>
      <c r="P156" s="10"/>
      <c r="Q156" s="10"/>
      <c r="R156" s="10"/>
      <c r="S156" s="10"/>
      <c r="T156" s="10"/>
      <c r="U156" s="10"/>
      <c r="V156" s="10"/>
      <c r="W156" s="10"/>
      <c r="X156" s="10"/>
      <c r="AB156" s="10"/>
    </row>
    <row r="157" spans="6:28" s="9" customFormat="1" hidden="1" x14ac:dyDescent="0.2">
      <c r="F157" s="10"/>
      <c r="G157" s="10"/>
      <c r="H157" s="10"/>
      <c r="I157" s="10"/>
      <c r="J157" s="10"/>
      <c r="K157" s="10"/>
      <c r="L157" s="10"/>
      <c r="M157" s="10"/>
      <c r="N157" s="10"/>
      <c r="O157" s="10"/>
      <c r="P157" s="10"/>
      <c r="Q157" s="10"/>
      <c r="R157" s="10"/>
      <c r="S157" s="10"/>
      <c r="T157" s="10"/>
      <c r="U157" s="10"/>
      <c r="V157" s="10"/>
      <c r="W157" s="10"/>
      <c r="X157" s="10"/>
      <c r="AB157" s="10"/>
    </row>
    <row r="158" spans="6:28" s="9" customFormat="1" hidden="1" x14ac:dyDescent="0.2">
      <c r="F158" s="10"/>
      <c r="G158" s="10"/>
      <c r="H158" s="10"/>
      <c r="I158" s="10"/>
      <c r="J158" s="10"/>
      <c r="K158" s="10"/>
      <c r="L158" s="10"/>
      <c r="M158" s="10"/>
      <c r="N158" s="10"/>
      <c r="O158" s="10"/>
      <c r="P158" s="10"/>
      <c r="Q158" s="10"/>
      <c r="R158" s="10"/>
      <c r="S158" s="10"/>
      <c r="T158" s="10"/>
      <c r="U158" s="10"/>
      <c r="V158" s="10"/>
      <c r="W158" s="10"/>
      <c r="X158" s="10"/>
      <c r="AB158" s="10"/>
    </row>
    <row r="159" spans="6:28" s="9" customFormat="1" hidden="1" x14ac:dyDescent="0.2">
      <c r="F159" s="10"/>
      <c r="G159" s="10"/>
      <c r="H159" s="10"/>
      <c r="I159" s="10"/>
      <c r="J159" s="10"/>
      <c r="K159" s="10"/>
      <c r="L159" s="10"/>
      <c r="M159" s="10"/>
      <c r="N159" s="10"/>
      <c r="O159" s="10"/>
      <c r="P159" s="10"/>
      <c r="Q159" s="10"/>
      <c r="R159" s="10"/>
      <c r="S159" s="10"/>
      <c r="T159" s="10"/>
      <c r="U159" s="10"/>
      <c r="V159" s="10"/>
      <c r="W159" s="10"/>
      <c r="X159" s="10"/>
      <c r="AB159" s="10"/>
    </row>
    <row r="160" spans="6:28" s="9" customFormat="1" hidden="1" x14ac:dyDescent="0.2">
      <c r="F160" s="10"/>
      <c r="G160" s="10"/>
      <c r="H160" s="10"/>
      <c r="I160" s="10"/>
      <c r="J160" s="10"/>
      <c r="K160" s="10"/>
      <c r="L160" s="10"/>
      <c r="M160" s="10"/>
      <c r="N160" s="10"/>
      <c r="O160" s="10"/>
      <c r="P160" s="10"/>
      <c r="Q160" s="10"/>
      <c r="R160" s="10"/>
      <c r="S160" s="10"/>
      <c r="T160" s="10"/>
      <c r="U160" s="10"/>
      <c r="V160" s="10"/>
      <c r="W160" s="10"/>
      <c r="X160" s="10"/>
      <c r="AB160" s="10"/>
    </row>
    <row r="161" spans="6:28" s="9" customFormat="1" hidden="1" x14ac:dyDescent="0.2">
      <c r="F161" s="10"/>
      <c r="G161" s="10"/>
      <c r="H161" s="10"/>
      <c r="I161" s="10"/>
      <c r="J161" s="10"/>
      <c r="K161" s="10"/>
      <c r="L161" s="10"/>
      <c r="M161" s="10"/>
      <c r="N161" s="10"/>
      <c r="O161" s="10"/>
      <c r="P161" s="10"/>
      <c r="Q161" s="10"/>
      <c r="R161" s="10"/>
      <c r="S161" s="10"/>
      <c r="T161" s="10"/>
      <c r="U161" s="10"/>
      <c r="V161" s="10"/>
      <c r="W161" s="10"/>
      <c r="X161" s="10"/>
      <c r="AB161" s="10"/>
    </row>
    <row r="162" spans="6:28" s="9" customFormat="1" hidden="1" x14ac:dyDescent="0.2">
      <c r="F162" s="10"/>
      <c r="G162" s="10"/>
      <c r="H162" s="10"/>
      <c r="I162" s="10"/>
      <c r="J162" s="10"/>
      <c r="K162" s="10"/>
      <c r="L162" s="10"/>
      <c r="M162" s="10"/>
      <c r="N162" s="10"/>
      <c r="O162" s="10"/>
      <c r="P162" s="10"/>
      <c r="Q162" s="10"/>
      <c r="R162" s="10"/>
      <c r="S162" s="10"/>
      <c r="T162" s="10"/>
      <c r="U162" s="10"/>
      <c r="V162" s="10"/>
      <c r="W162" s="10"/>
      <c r="X162" s="10"/>
      <c r="AB162" s="10"/>
    </row>
    <row r="163" spans="6:28" s="9" customFormat="1" hidden="1" x14ac:dyDescent="0.2">
      <c r="F163" s="10"/>
      <c r="G163" s="10"/>
      <c r="H163" s="10"/>
      <c r="I163" s="10"/>
      <c r="J163" s="10"/>
      <c r="K163" s="10"/>
      <c r="L163" s="10"/>
      <c r="M163" s="10"/>
      <c r="N163" s="10"/>
      <c r="O163" s="10"/>
      <c r="P163" s="10"/>
      <c r="Q163" s="10"/>
      <c r="R163" s="10"/>
      <c r="S163" s="10"/>
      <c r="T163" s="10"/>
      <c r="U163" s="10"/>
      <c r="V163" s="10"/>
      <c r="W163" s="10"/>
      <c r="X163" s="10"/>
      <c r="AB163" s="10"/>
    </row>
    <row r="164" spans="6:28" s="9" customFormat="1" hidden="1" x14ac:dyDescent="0.2"/>
    <row r="165" spans="6:28" s="9" customFormat="1" hidden="1" x14ac:dyDescent="0.2"/>
    <row r="166" spans="6:28" s="9" customFormat="1" hidden="1" x14ac:dyDescent="0.2"/>
    <row r="167" spans="6:28" s="9" customFormat="1" hidden="1" x14ac:dyDescent="0.2"/>
    <row r="168" spans="6:28" s="9" customFormat="1" hidden="1" x14ac:dyDescent="0.2"/>
    <row r="169" spans="6:28" s="9" customFormat="1" hidden="1" x14ac:dyDescent="0.2"/>
    <row r="170" spans="6:28" s="9" customFormat="1" hidden="1" x14ac:dyDescent="0.2"/>
    <row r="171" spans="6:28" s="9" customFormat="1" hidden="1" x14ac:dyDescent="0.2"/>
    <row r="172" spans="6:28" s="9" customFormat="1" hidden="1" x14ac:dyDescent="0.2"/>
    <row r="173" spans="6:28" s="9" customFormat="1" hidden="1" x14ac:dyDescent="0.2"/>
    <row r="174" spans="6:28" s="9" customFormat="1" hidden="1" x14ac:dyDescent="0.2"/>
    <row r="175" spans="6:28" s="9" customFormat="1" hidden="1" x14ac:dyDescent="0.2"/>
    <row r="176" spans="6:28" s="9" customFormat="1" hidden="1" x14ac:dyDescent="0.2"/>
    <row r="177" s="9" customFormat="1" hidden="1" x14ac:dyDescent="0.2"/>
    <row r="178" s="9" customFormat="1" hidden="1" x14ac:dyDescent="0.2"/>
    <row r="179" s="9" customFormat="1" hidden="1" x14ac:dyDescent="0.2"/>
    <row r="180" s="9" customFormat="1" hidden="1" x14ac:dyDescent="0.2"/>
    <row r="181" s="9" customFormat="1" hidden="1" x14ac:dyDescent="0.2"/>
    <row r="182" s="9" customFormat="1" hidden="1" x14ac:dyDescent="0.2"/>
    <row r="183" s="9" customFormat="1" hidden="1" x14ac:dyDescent="0.2"/>
    <row r="184" s="9" customFormat="1" hidden="1" x14ac:dyDescent="0.2"/>
    <row r="185" s="9" customFormat="1" hidden="1" x14ac:dyDescent="0.2"/>
    <row r="186" s="9" customFormat="1" hidden="1" x14ac:dyDescent="0.2"/>
    <row r="187" s="9" customFormat="1" hidden="1" x14ac:dyDescent="0.2"/>
    <row r="188" s="9" customFormat="1" hidden="1" x14ac:dyDescent="0.2"/>
    <row r="189" s="9" customFormat="1" hidden="1" x14ac:dyDescent="0.2"/>
    <row r="190" s="9" customFormat="1" hidden="1" x14ac:dyDescent="0.2"/>
    <row r="191" s="9" customFormat="1" hidden="1" x14ac:dyDescent="0.2"/>
    <row r="192" s="9" customFormat="1" hidden="1" x14ac:dyDescent="0.2"/>
    <row r="193" s="9" customFormat="1" hidden="1" x14ac:dyDescent="0.2"/>
    <row r="194" s="9" customFormat="1" hidden="1" x14ac:dyDescent="0.2"/>
    <row r="195" s="9" customFormat="1" hidden="1" x14ac:dyDescent="0.2"/>
    <row r="196" s="9" customFormat="1" hidden="1" x14ac:dyDescent="0.2"/>
    <row r="197" s="9" customFormat="1" hidden="1" x14ac:dyDescent="0.2"/>
    <row r="198" s="9" customFormat="1" hidden="1" x14ac:dyDescent="0.2"/>
    <row r="199" s="9" customFormat="1" hidden="1" x14ac:dyDescent="0.2"/>
    <row r="200" s="9" customFormat="1" hidden="1" x14ac:dyDescent="0.2"/>
    <row r="201" s="9" customFormat="1" hidden="1" x14ac:dyDescent="0.2"/>
    <row r="202" s="9" customFormat="1" hidden="1" x14ac:dyDescent="0.2"/>
    <row r="203" s="9" customFormat="1" hidden="1" x14ac:dyDescent="0.2"/>
    <row r="204" s="9" customFormat="1" hidden="1" x14ac:dyDescent="0.2"/>
    <row r="205" s="9" customFormat="1" hidden="1" x14ac:dyDescent="0.2"/>
    <row r="206" s="9" customFormat="1" hidden="1" x14ac:dyDescent="0.2"/>
    <row r="207" s="9" customFormat="1" hidden="1" x14ac:dyDescent="0.2"/>
    <row r="208" s="9" customFormat="1" hidden="1" x14ac:dyDescent="0.2"/>
    <row r="209" s="9" customFormat="1" hidden="1" x14ac:dyDescent="0.2"/>
    <row r="210" s="9" customFormat="1" hidden="1" x14ac:dyDescent="0.2"/>
    <row r="211" s="9" customFormat="1" hidden="1" x14ac:dyDescent="0.2"/>
    <row r="212" s="9" customFormat="1" hidden="1" x14ac:dyDescent="0.2"/>
    <row r="213" s="9" customFormat="1" hidden="1" x14ac:dyDescent="0.2"/>
    <row r="214" s="9" customFormat="1" hidden="1" x14ac:dyDescent="0.2"/>
    <row r="215" s="9" customFormat="1" hidden="1" x14ac:dyDescent="0.2"/>
    <row r="216" s="9" customFormat="1" hidden="1" x14ac:dyDescent="0.2"/>
    <row r="217" s="9" customFormat="1" hidden="1" x14ac:dyDescent="0.2"/>
    <row r="218" s="9" customFormat="1" hidden="1" x14ac:dyDescent="0.2"/>
    <row r="219" s="9" customFormat="1" hidden="1" x14ac:dyDescent="0.2"/>
    <row r="220" s="9" customFormat="1" hidden="1" x14ac:dyDescent="0.2"/>
    <row r="221" s="9" customFormat="1" hidden="1" x14ac:dyDescent="0.2"/>
    <row r="222" s="9" customFormat="1" hidden="1" x14ac:dyDescent="0.2"/>
    <row r="223" s="9" customFormat="1" hidden="1" x14ac:dyDescent="0.2"/>
    <row r="224" s="9" customFormat="1" hidden="1" x14ac:dyDescent="0.2"/>
    <row r="225" s="9" customFormat="1" hidden="1" x14ac:dyDescent="0.2"/>
    <row r="226" s="9" customFormat="1" hidden="1" x14ac:dyDescent="0.2"/>
    <row r="227" s="9" customFormat="1" hidden="1" x14ac:dyDescent="0.2"/>
    <row r="228" s="9" customFormat="1" hidden="1" x14ac:dyDescent="0.2"/>
    <row r="229" s="9" customFormat="1" hidden="1" x14ac:dyDescent="0.2"/>
    <row r="230" s="9" customFormat="1" hidden="1" x14ac:dyDescent="0.2"/>
    <row r="231" s="9" customFormat="1" hidden="1" x14ac:dyDescent="0.2"/>
    <row r="232" hidden="1" x14ac:dyDescent="0.2"/>
  </sheetData>
  <mergeCells count="10">
    <mergeCell ref="F37:W38"/>
    <mergeCell ref="P27:S28"/>
    <mergeCell ref="P29:S33"/>
    <mergeCell ref="C1:V1"/>
    <mergeCell ref="J41:S41"/>
    <mergeCell ref="V5:W7"/>
    <mergeCell ref="J2:S2"/>
    <mergeCell ref="K6:R6"/>
    <mergeCell ref="K5:R5"/>
    <mergeCell ref="K7:R7"/>
  </mergeCells>
  <pageMargins left="0.7" right="0.7" top="0.75" bottom="0.75" header="0.3" footer="0.3"/>
  <pageSetup paperSize="9" scale="79" fitToHeight="0" orientation="landscape"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XFD278"/>
  <sheetViews>
    <sheetView showWhiteSpace="0" view="pageBreakPreview" topLeftCell="B37" zoomScale="80" zoomScaleNormal="66" zoomScaleSheetLayoutView="80" zoomScalePageLayoutView="46" workbookViewId="0">
      <selection activeCell="Z20" sqref="Z20"/>
    </sheetView>
  </sheetViews>
  <sheetFormatPr defaultColWidth="0" defaultRowHeight="11.25" customHeight="1" zeroHeight="1" x14ac:dyDescent="0.2"/>
  <cols>
    <col min="1" max="1" width="5.28515625" style="68" hidden="1" customWidth="1"/>
    <col min="2" max="4" width="1.7109375" style="68" customWidth="1"/>
    <col min="5" max="5" width="14" style="66" customWidth="1"/>
    <col min="6" max="6" width="7.7109375" style="66" customWidth="1"/>
    <col min="7" max="24" width="7.7109375" style="68" customWidth="1"/>
    <col min="25" max="27" width="1.7109375" style="68" customWidth="1"/>
    <col min="28" max="28" width="9.140625" style="66" hidden="1" customWidth="1"/>
    <col min="29" max="30" width="9.140625" style="68" hidden="1" customWidth="1"/>
    <col min="31" max="76" width="0" style="68" hidden="1" customWidth="1"/>
    <col min="77" max="16384" width="9.140625" style="68" hidden="1"/>
  </cols>
  <sheetData>
    <row r="1" spans="1:28" s="34" customFormat="1" ht="30" customHeight="1" x14ac:dyDescent="0.35">
      <c r="A1" s="32"/>
      <c r="B1" s="30"/>
      <c r="C1" s="147" t="s">
        <v>32</v>
      </c>
      <c r="D1" s="147"/>
      <c r="E1" s="147"/>
      <c r="F1" s="147"/>
      <c r="G1" s="147"/>
      <c r="H1" s="147"/>
      <c r="I1" s="147"/>
      <c r="J1" s="147"/>
      <c r="K1" s="147"/>
      <c r="L1" s="147"/>
      <c r="M1" s="147"/>
      <c r="N1" s="147"/>
      <c r="O1" s="147"/>
      <c r="P1" s="147"/>
      <c r="Q1" s="147"/>
      <c r="R1" s="147"/>
      <c r="S1" s="147"/>
      <c r="T1" s="147"/>
      <c r="U1" s="147"/>
      <c r="V1" s="147"/>
      <c r="Y1" s="30"/>
      <c r="Z1" s="30"/>
      <c r="AA1" s="30"/>
      <c r="AB1" s="33"/>
    </row>
    <row r="2" spans="1:28" s="37" customFormat="1" ht="21" customHeight="1" x14ac:dyDescent="0.25">
      <c r="A2" s="35"/>
      <c r="B2" s="36"/>
      <c r="C2" s="97" t="s">
        <v>12</v>
      </c>
      <c r="D2" s="111"/>
      <c r="E2" s="112"/>
      <c r="F2" s="112"/>
      <c r="G2" s="112"/>
      <c r="H2" s="112"/>
      <c r="I2" s="112"/>
      <c r="J2" s="229"/>
      <c r="K2" s="229"/>
      <c r="L2" s="229"/>
      <c r="M2" s="229"/>
      <c r="N2" s="229"/>
      <c r="O2" s="229"/>
      <c r="P2" s="229"/>
      <c r="Q2" s="229"/>
      <c r="R2" s="229"/>
      <c r="S2" s="229"/>
      <c r="T2" s="112"/>
      <c r="U2" s="112"/>
      <c r="V2" s="112"/>
      <c r="W2" s="112"/>
      <c r="X2" s="112"/>
      <c r="Y2" s="112"/>
      <c r="Z2" s="112"/>
      <c r="AA2" s="36"/>
      <c r="AB2" s="35"/>
    </row>
    <row r="3" spans="1:28" s="65" customFormat="1" ht="16.5" customHeight="1" x14ac:dyDescent="0.25">
      <c r="A3" s="31"/>
      <c r="B3" s="29"/>
      <c r="C3" s="113"/>
      <c r="D3" s="106"/>
      <c r="E3" s="120"/>
      <c r="F3" s="121"/>
      <c r="G3" s="122"/>
      <c r="H3" s="108"/>
      <c r="I3" s="103"/>
      <c r="J3" s="106"/>
      <c r="K3" s="106"/>
      <c r="L3" s="106"/>
      <c r="M3" s="106"/>
      <c r="N3" s="106"/>
      <c r="O3" s="106"/>
      <c r="P3" s="106"/>
      <c r="Q3" s="106"/>
      <c r="R3" s="106"/>
      <c r="S3" s="106"/>
      <c r="T3" s="109"/>
      <c r="U3" s="109"/>
      <c r="V3" s="109"/>
      <c r="W3" s="109"/>
      <c r="X3" s="109"/>
      <c r="Y3" s="106"/>
      <c r="Z3" s="113"/>
      <c r="AA3" s="29"/>
      <c r="AB3" s="31"/>
    </row>
    <row r="4" spans="1:28" s="66" customFormat="1" ht="14.25" x14ac:dyDescent="0.2">
      <c r="B4" s="27"/>
      <c r="C4" s="114"/>
      <c r="D4" s="117"/>
      <c r="E4" s="67"/>
      <c r="F4" s="67"/>
      <c r="G4" s="67"/>
      <c r="H4" s="67"/>
      <c r="I4" s="67"/>
      <c r="J4" s="67"/>
      <c r="K4" s="67"/>
      <c r="L4" s="67"/>
      <c r="M4" s="67"/>
      <c r="N4" s="67"/>
      <c r="O4" s="67"/>
      <c r="P4" s="67"/>
      <c r="Q4" s="67"/>
      <c r="R4" s="67"/>
      <c r="S4" s="67"/>
      <c r="T4" s="67"/>
      <c r="U4" s="67"/>
      <c r="V4" s="67"/>
      <c r="W4" s="67"/>
      <c r="X4" s="67"/>
      <c r="Y4" s="117"/>
      <c r="Z4" s="114"/>
      <c r="AA4" s="27"/>
    </row>
    <row r="5" spans="1:28" s="66" customFormat="1" ht="18" x14ac:dyDescent="0.25">
      <c r="B5" s="27"/>
      <c r="C5" s="114"/>
      <c r="D5" s="117"/>
      <c r="E5" s="123"/>
      <c r="F5"/>
      <c r="G5"/>
      <c r="H5" s="67"/>
      <c r="I5" s="67"/>
      <c r="J5" s="67"/>
      <c r="K5" s="231"/>
      <c r="L5" s="231"/>
      <c r="M5" s="231"/>
      <c r="N5" s="231"/>
      <c r="O5" s="231"/>
      <c r="P5" s="231"/>
      <c r="Q5" s="231"/>
      <c r="R5" s="231"/>
      <c r="S5" s="67"/>
      <c r="V5" s="234"/>
      <c r="W5" s="234"/>
      <c r="X5" s="67"/>
      <c r="Y5" s="117"/>
      <c r="Z5" s="114"/>
      <c r="AA5" s="27"/>
      <c r="AB5" s="67"/>
    </row>
    <row r="6" spans="1:28" s="66" customFormat="1" ht="15" x14ac:dyDescent="0.25">
      <c r="B6" s="27"/>
      <c r="C6" s="114"/>
      <c r="D6" s="117"/>
      <c r="E6" s="124"/>
      <c r="F6"/>
      <c r="G6"/>
      <c r="H6" s="67"/>
      <c r="I6" s="67"/>
      <c r="J6" s="67"/>
      <c r="K6" s="230"/>
      <c r="L6" s="230"/>
      <c r="M6" s="230"/>
      <c r="N6" s="230"/>
      <c r="O6" s="230"/>
      <c r="P6" s="230"/>
      <c r="Q6" s="230"/>
      <c r="R6" s="230"/>
      <c r="S6" s="67"/>
      <c r="V6" s="234"/>
      <c r="W6" s="234"/>
      <c r="X6" s="67"/>
      <c r="Y6" s="117"/>
      <c r="Z6" s="114"/>
      <c r="AA6" s="27"/>
      <c r="AB6" s="67"/>
    </row>
    <row r="7" spans="1:28" s="66" customFormat="1" ht="15.75" x14ac:dyDescent="0.25">
      <c r="B7" s="27"/>
      <c r="C7" s="114"/>
      <c r="D7" s="117"/>
      <c r="E7" s="124"/>
      <c r="F7"/>
      <c r="G7"/>
      <c r="H7" s="67"/>
      <c r="I7" s="67"/>
      <c r="J7" s="67"/>
      <c r="K7" s="232"/>
      <c r="L7" s="233"/>
      <c r="M7" s="233"/>
      <c r="N7" s="233"/>
      <c r="O7" s="233"/>
      <c r="P7" s="233"/>
      <c r="Q7" s="233"/>
      <c r="R7" s="233"/>
      <c r="S7" s="67"/>
      <c r="V7" s="234"/>
      <c r="W7" s="234"/>
      <c r="X7" s="67"/>
      <c r="Y7" s="117"/>
      <c r="Z7" s="114"/>
      <c r="AA7" s="27"/>
      <c r="AB7" s="67"/>
    </row>
    <row r="8" spans="1:28" s="66" customFormat="1" ht="15" x14ac:dyDescent="0.25">
      <c r="B8" s="27"/>
      <c r="C8" s="114"/>
      <c r="D8" s="117"/>
      <c r="E8" s="124"/>
      <c r="F8"/>
      <c r="G8"/>
      <c r="H8" s="67"/>
      <c r="I8" s="67"/>
      <c r="J8" s="67"/>
      <c r="K8" s="67"/>
      <c r="L8" s="67"/>
      <c r="M8" s="67"/>
      <c r="N8" s="67"/>
      <c r="O8" s="67"/>
      <c r="P8" s="67"/>
      <c r="Q8" s="67"/>
      <c r="R8" s="67"/>
      <c r="S8" s="67"/>
      <c r="T8" s="67"/>
      <c r="U8" s="67"/>
      <c r="V8" s="67"/>
      <c r="W8" s="67"/>
      <c r="X8" s="67"/>
      <c r="Y8" s="117"/>
      <c r="Z8" s="114"/>
      <c r="AA8" s="27"/>
      <c r="AB8" s="67"/>
    </row>
    <row r="9" spans="1:28" s="66" customFormat="1" ht="15" x14ac:dyDescent="0.25">
      <c r="B9" s="27"/>
      <c r="C9" s="114"/>
      <c r="D9" s="117"/>
      <c r="E9" s="124"/>
      <c r="F9"/>
      <c r="G9"/>
      <c r="H9" s="67"/>
      <c r="I9" s="67"/>
      <c r="J9" s="67"/>
      <c r="K9" s="67"/>
      <c r="L9" s="67"/>
      <c r="M9" s="67"/>
      <c r="N9" s="67"/>
      <c r="O9" s="67"/>
      <c r="P9" s="67"/>
      <c r="Q9" s="67"/>
      <c r="R9" s="67"/>
      <c r="S9" s="67"/>
      <c r="T9" s="67"/>
      <c r="U9" s="67"/>
      <c r="V9" s="67"/>
      <c r="W9" s="67"/>
      <c r="X9" s="67"/>
      <c r="Y9" s="117"/>
      <c r="Z9" s="114"/>
      <c r="AA9" s="27"/>
      <c r="AB9" s="67"/>
    </row>
    <row r="10" spans="1:28" s="66" customFormat="1" ht="15" x14ac:dyDescent="0.25">
      <c r="B10" s="27"/>
      <c r="C10" s="114"/>
      <c r="D10" s="117"/>
      <c r="E10" s="124"/>
      <c r="F10"/>
      <c r="G10"/>
      <c r="H10" s="67"/>
      <c r="I10" s="67"/>
      <c r="J10" s="67"/>
      <c r="K10" s="67"/>
      <c r="L10" s="67"/>
      <c r="M10" s="67"/>
      <c r="N10" s="67"/>
      <c r="O10" s="67"/>
      <c r="P10" s="67"/>
      <c r="Q10" s="67"/>
      <c r="R10" s="67"/>
      <c r="S10" s="67"/>
      <c r="T10" s="67"/>
      <c r="U10" s="67"/>
      <c r="V10" s="67"/>
      <c r="W10" s="67"/>
      <c r="X10" s="67"/>
      <c r="Y10" s="117"/>
      <c r="Z10" s="114"/>
      <c r="AA10" s="27"/>
      <c r="AB10" s="67"/>
    </row>
    <row r="11" spans="1:28" s="66" customFormat="1" ht="15" x14ac:dyDescent="0.25">
      <c r="B11" s="27"/>
      <c r="C11" s="114"/>
      <c r="D11" s="117"/>
      <c r="E11" s="124"/>
      <c r="F11"/>
      <c r="G11"/>
      <c r="H11" s="67"/>
      <c r="I11" s="67"/>
      <c r="J11" s="67"/>
      <c r="K11" s="67"/>
      <c r="L11" s="67"/>
      <c r="M11" s="67"/>
      <c r="N11" s="67"/>
      <c r="O11" s="67"/>
      <c r="P11" s="67"/>
      <c r="Q11" s="67"/>
      <c r="R11" s="67"/>
      <c r="S11" s="67"/>
      <c r="T11" s="67"/>
      <c r="U11" s="67"/>
      <c r="V11" s="67"/>
      <c r="W11" s="67"/>
      <c r="X11" s="67"/>
      <c r="Y11" s="117"/>
      <c r="Z11" s="114"/>
      <c r="AA11" s="27"/>
      <c r="AB11" s="67"/>
    </row>
    <row r="12" spans="1:28" s="66" customFormat="1" ht="15" x14ac:dyDescent="0.25">
      <c r="B12" s="27"/>
      <c r="C12" s="114"/>
      <c r="D12" s="117"/>
      <c r="E12" s="124"/>
      <c r="F12"/>
      <c r="G12"/>
      <c r="H12" s="67"/>
      <c r="I12" s="67"/>
      <c r="J12" s="67"/>
      <c r="K12" s="67"/>
      <c r="L12" s="67"/>
      <c r="M12" s="67"/>
      <c r="N12" s="67"/>
      <c r="O12" s="67"/>
      <c r="P12" s="67"/>
      <c r="Q12" s="67"/>
      <c r="R12" s="67"/>
      <c r="S12" s="67"/>
      <c r="T12" s="67"/>
      <c r="U12" s="67"/>
      <c r="V12" s="67"/>
      <c r="W12" s="67"/>
      <c r="X12" s="67"/>
      <c r="Y12" s="117"/>
      <c r="Z12" s="114"/>
      <c r="AA12" s="27"/>
      <c r="AB12" s="67"/>
    </row>
    <row r="13" spans="1:28" s="66" customFormat="1" ht="15" x14ac:dyDescent="0.25">
      <c r="B13" s="27"/>
      <c r="C13" s="114"/>
      <c r="D13" s="117"/>
      <c r="E13" s="124"/>
      <c r="F13"/>
      <c r="G13"/>
      <c r="H13" s="67"/>
      <c r="I13" s="67"/>
      <c r="J13" s="67"/>
      <c r="K13" s="67"/>
      <c r="L13" s="67"/>
      <c r="M13" s="67"/>
      <c r="N13" s="67"/>
      <c r="O13" s="67"/>
      <c r="P13" s="67"/>
      <c r="Q13" s="67"/>
      <c r="R13" s="67"/>
      <c r="S13" s="67"/>
      <c r="T13" s="67"/>
      <c r="U13" s="67"/>
      <c r="V13" s="67"/>
      <c r="W13" s="67"/>
      <c r="X13" s="67"/>
      <c r="Y13" s="117"/>
      <c r="Z13" s="114"/>
      <c r="AA13" s="27"/>
      <c r="AB13" s="67"/>
    </row>
    <row r="14" spans="1:28" s="66" customFormat="1" ht="15" x14ac:dyDescent="0.25">
      <c r="B14" s="27"/>
      <c r="C14" s="114"/>
      <c r="D14" s="117"/>
      <c r="E14" s="124"/>
      <c r="F14"/>
      <c r="G14"/>
      <c r="H14" s="67"/>
      <c r="I14" s="67"/>
      <c r="J14" s="67"/>
      <c r="K14" s="67"/>
      <c r="L14" s="67"/>
      <c r="M14" s="67"/>
      <c r="N14" s="67"/>
      <c r="O14" s="67"/>
      <c r="P14" s="67"/>
      <c r="Q14" s="67"/>
      <c r="R14" s="67"/>
      <c r="S14" s="67"/>
      <c r="T14" s="67"/>
      <c r="U14" s="67"/>
      <c r="V14" s="67"/>
      <c r="W14" s="67"/>
      <c r="X14" s="67"/>
      <c r="Y14" s="117"/>
      <c r="Z14" s="114"/>
      <c r="AA14" s="27"/>
      <c r="AB14" s="67"/>
    </row>
    <row r="15" spans="1:28" s="66" customFormat="1" ht="15" x14ac:dyDescent="0.25">
      <c r="B15" s="27"/>
      <c r="C15" s="114"/>
      <c r="D15" s="117"/>
      <c r="E15" s="124"/>
      <c r="F15"/>
      <c r="G15"/>
      <c r="H15" s="67"/>
      <c r="I15" s="67"/>
      <c r="J15" s="67"/>
      <c r="K15" s="67"/>
      <c r="L15" s="67"/>
      <c r="M15" s="67"/>
      <c r="N15" s="67"/>
      <c r="O15" s="67"/>
      <c r="P15" s="67"/>
      <c r="Q15" s="67"/>
      <c r="R15" s="67"/>
      <c r="S15" s="67"/>
      <c r="T15" s="67"/>
      <c r="U15" s="67"/>
      <c r="V15" s="67"/>
      <c r="W15" s="67"/>
      <c r="X15" s="67"/>
      <c r="Y15" s="117"/>
      <c r="Z15" s="114"/>
      <c r="AA15" s="27"/>
      <c r="AB15" s="67"/>
    </row>
    <row r="16" spans="1:28" s="66" customFormat="1" ht="15" x14ac:dyDescent="0.25">
      <c r="B16" s="27"/>
      <c r="C16" s="114"/>
      <c r="D16" s="117"/>
      <c r="E16" s="124"/>
      <c r="F16"/>
      <c r="G16"/>
      <c r="H16" s="67"/>
      <c r="I16" s="67"/>
      <c r="J16" s="67"/>
      <c r="K16" s="67"/>
      <c r="L16" s="67"/>
      <c r="M16" s="67"/>
      <c r="N16" s="67"/>
      <c r="O16" s="67"/>
      <c r="P16" s="67"/>
      <c r="Q16" s="67"/>
      <c r="R16" s="67"/>
      <c r="S16" s="67"/>
      <c r="T16" s="67"/>
      <c r="U16" s="67"/>
      <c r="V16" s="67"/>
      <c r="W16" s="67"/>
      <c r="X16" s="67"/>
      <c r="Y16" s="117"/>
      <c r="Z16" s="114"/>
      <c r="AA16" s="27"/>
      <c r="AB16" s="67"/>
    </row>
    <row r="17" spans="2:28" s="66" customFormat="1" ht="15" x14ac:dyDescent="0.25">
      <c r="B17" s="27"/>
      <c r="C17" s="114"/>
      <c r="D17" s="117"/>
      <c r="E17" s="124"/>
      <c r="F17"/>
      <c r="G17"/>
      <c r="H17" s="67"/>
      <c r="I17" s="67"/>
      <c r="J17" s="67"/>
      <c r="K17" s="67"/>
      <c r="L17" s="67"/>
      <c r="M17" s="67"/>
      <c r="N17" s="67"/>
      <c r="O17" s="67"/>
      <c r="P17" s="67"/>
      <c r="Q17" s="67"/>
      <c r="R17" s="67"/>
      <c r="S17" s="67"/>
      <c r="T17" s="67"/>
      <c r="U17" s="67"/>
      <c r="V17" s="67"/>
      <c r="W17" s="67"/>
      <c r="X17" s="67"/>
      <c r="Y17" s="117"/>
      <c r="Z17" s="114"/>
      <c r="AA17" s="27"/>
      <c r="AB17" s="67"/>
    </row>
    <row r="18" spans="2:28" s="66" customFormat="1" ht="15" x14ac:dyDescent="0.25">
      <c r="B18" s="27"/>
      <c r="C18" s="114"/>
      <c r="D18" s="117"/>
      <c r="E18" s="124"/>
      <c r="F18"/>
      <c r="G18"/>
      <c r="H18" s="67"/>
      <c r="I18" s="67"/>
      <c r="J18" s="67"/>
      <c r="K18" s="67"/>
      <c r="L18" s="67"/>
      <c r="M18" s="67"/>
      <c r="N18" s="67"/>
      <c r="O18" s="67"/>
      <c r="P18" s="67"/>
      <c r="Q18" s="67"/>
      <c r="R18" s="67"/>
      <c r="S18" s="67"/>
      <c r="T18" s="67"/>
      <c r="U18" s="67"/>
      <c r="V18" s="67"/>
      <c r="W18" s="67"/>
      <c r="X18" s="67"/>
      <c r="Y18" s="117"/>
      <c r="Z18" s="114"/>
      <c r="AA18" s="27"/>
      <c r="AB18" s="67"/>
    </row>
    <row r="19" spans="2:28" s="66" customFormat="1" ht="15" x14ac:dyDescent="0.25">
      <c r="B19" s="27"/>
      <c r="C19" s="114"/>
      <c r="D19" s="117"/>
      <c r="E19" s="124"/>
      <c r="F19"/>
      <c r="G19"/>
      <c r="H19" s="67"/>
      <c r="I19" s="67"/>
      <c r="J19" s="67"/>
      <c r="K19" s="67"/>
      <c r="L19" s="67"/>
      <c r="M19" s="67"/>
      <c r="N19" s="67"/>
      <c r="O19" s="67"/>
      <c r="P19" s="67"/>
      <c r="Q19" s="67"/>
      <c r="R19" s="67"/>
      <c r="S19" s="67"/>
      <c r="T19" s="67"/>
      <c r="U19" s="67"/>
      <c r="V19" s="67"/>
      <c r="W19" s="67"/>
      <c r="X19" s="67"/>
      <c r="Y19" s="117"/>
      <c r="Z19" s="114"/>
      <c r="AA19" s="27"/>
      <c r="AB19" s="67"/>
    </row>
    <row r="20" spans="2:28" s="66" customFormat="1" ht="15" x14ac:dyDescent="0.25">
      <c r="B20" s="27"/>
      <c r="C20" s="114"/>
      <c r="D20" s="117"/>
      <c r="E20" s="124"/>
      <c r="F20"/>
      <c r="G20"/>
      <c r="H20" s="67"/>
      <c r="I20" s="67"/>
      <c r="J20" s="67"/>
      <c r="K20" s="67"/>
      <c r="L20" s="67"/>
      <c r="M20" s="67"/>
      <c r="N20" s="67"/>
      <c r="O20" s="67"/>
      <c r="P20" s="67"/>
      <c r="Q20" s="67"/>
      <c r="R20" s="67"/>
      <c r="S20" s="67"/>
      <c r="T20" s="67"/>
      <c r="U20" s="67"/>
      <c r="V20" s="67"/>
      <c r="W20" s="67"/>
      <c r="X20" s="67"/>
      <c r="Y20" s="117"/>
      <c r="Z20" s="114"/>
      <c r="AA20" s="27"/>
      <c r="AB20" s="67"/>
    </row>
    <row r="21" spans="2:28" s="66" customFormat="1" ht="15" x14ac:dyDescent="0.25">
      <c r="B21" s="27"/>
      <c r="C21" s="114"/>
      <c r="D21" s="117"/>
      <c r="E21" s="124"/>
      <c r="F21"/>
      <c r="G21"/>
      <c r="H21" s="67"/>
      <c r="I21" s="67"/>
      <c r="J21" s="67"/>
      <c r="K21" s="67"/>
      <c r="L21" s="67"/>
      <c r="M21" s="67"/>
      <c r="N21" s="67"/>
      <c r="O21" s="67"/>
      <c r="P21" s="67"/>
      <c r="Q21" s="67"/>
      <c r="R21" s="67"/>
      <c r="S21" s="67"/>
      <c r="T21" s="67"/>
      <c r="U21" s="67"/>
      <c r="V21" s="67"/>
      <c r="W21" s="67"/>
      <c r="X21" s="67"/>
      <c r="Y21" s="117"/>
      <c r="Z21" s="114"/>
      <c r="AA21" s="27"/>
      <c r="AB21" s="67"/>
    </row>
    <row r="22" spans="2:28" s="66" customFormat="1" ht="15" x14ac:dyDescent="0.25">
      <c r="B22" s="27"/>
      <c r="C22" s="114"/>
      <c r="D22" s="117"/>
      <c r="E22" s="124"/>
      <c r="F22"/>
      <c r="G22"/>
      <c r="H22" s="67"/>
      <c r="I22" s="67"/>
      <c r="J22" s="67"/>
      <c r="K22" s="67"/>
      <c r="L22" s="67"/>
      <c r="M22" s="67"/>
      <c r="N22" s="67"/>
      <c r="O22" s="67"/>
      <c r="P22" s="67"/>
      <c r="Q22" s="67"/>
      <c r="R22" s="67"/>
      <c r="S22" s="67"/>
      <c r="T22" s="67"/>
      <c r="U22" s="67"/>
      <c r="V22" s="67"/>
      <c r="W22" s="67"/>
      <c r="X22" s="67"/>
      <c r="Y22" s="117"/>
      <c r="Z22" s="114"/>
      <c r="AA22" s="27"/>
      <c r="AB22" s="67"/>
    </row>
    <row r="23" spans="2:28" s="66" customFormat="1" ht="15" x14ac:dyDescent="0.25">
      <c r="B23" s="27"/>
      <c r="C23" s="114"/>
      <c r="D23" s="117"/>
      <c r="E23" s="124"/>
      <c r="F23" s="67"/>
      <c r="G23" s="67"/>
      <c r="H23" s="67"/>
      <c r="I23" s="67"/>
      <c r="J23" s="67"/>
      <c r="K23" s="67"/>
      <c r="L23" s="67"/>
      <c r="M23" s="67"/>
      <c r="N23" s="67"/>
      <c r="O23" s="67"/>
      <c r="P23" s="67"/>
      <c r="Q23" s="67"/>
      <c r="R23" s="67"/>
      <c r="S23" s="67"/>
      <c r="T23" s="67"/>
      <c r="U23" s="67"/>
      <c r="V23" s="67"/>
      <c r="W23" s="67"/>
      <c r="X23" s="67"/>
      <c r="Y23" s="117"/>
      <c r="Z23" s="114"/>
      <c r="AA23" s="27"/>
      <c r="AB23" s="67"/>
    </row>
    <row r="24" spans="2:28" s="66" customFormat="1" ht="15.75" x14ac:dyDescent="0.25">
      <c r="B24" s="27"/>
      <c r="C24" s="114"/>
      <c r="D24" s="117"/>
      <c r="E24" s="124"/>
      <c r="F24" s="67"/>
      <c r="G24" s="67"/>
      <c r="H24" s="67"/>
      <c r="I24" s="67"/>
      <c r="J24" s="67"/>
      <c r="K24" s="67"/>
      <c r="L24" s="67"/>
      <c r="M24" s="67"/>
      <c r="N24" s="67"/>
      <c r="Q24" s="90"/>
      <c r="R24" s="90"/>
      <c r="S24" s="90"/>
      <c r="T24" s="90"/>
      <c r="U24" s="90"/>
      <c r="V24" s="90"/>
      <c r="W24" s="67"/>
      <c r="X24" s="67"/>
      <c r="Y24" s="117"/>
      <c r="Z24" s="114"/>
      <c r="AA24" s="27"/>
      <c r="AB24" s="67"/>
    </row>
    <row r="25" spans="2:28" s="66" customFormat="1" ht="15.75" x14ac:dyDescent="0.25">
      <c r="B25" s="27"/>
      <c r="C25" s="114"/>
      <c r="D25" s="117"/>
      <c r="E25" s="124"/>
      <c r="F25" s="67"/>
      <c r="G25" s="67"/>
      <c r="H25" s="67"/>
      <c r="I25" s="67"/>
      <c r="J25" s="67"/>
      <c r="K25" s="67"/>
      <c r="L25" s="67"/>
      <c r="M25" s="67"/>
      <c r="N25" s="67"/>
      <c r="O25" s="67"/>
      <c r="Q25" s="90"/>
      <c r="R25" s="90"/>
      <c r="S25" s="90"/>
      <c r="T25" s="90"/>
      <c r="U25" s="90"/>
      <c r="V25" s="90"/>
      <c r="W25" s="67"/>
      <c r="X25" s="67"/>
      <c r="Y25" s="117"/>
      <c r="Z25" s="114"/>
      <c r="AA25" s="27"/>
      <c r="AB25" s="67"/>
    </row>
    <row r="26" spans="2:28" s="66" customFormat="1" ht="15.75" x14ac:dyDescent="0.25">
      <c r="B26" s="27"/>
      <c r="C26" s="114"/>
      <c r="D26" s="117"/>
      <c r="E26" s="124"/>
      <c r="F26" s="67"/>
      <c r="G26" s="67"/>
      <c r="H26" s="67"/>
      <c r="I26" s="67"/>
      <c r="J26" s="67"/>
      <c r="K26" s="67"/>
      <c r="L26" s="67"/>
      <c r="M26" s="67"/>
      <c r="N26" s="67"/>
      <c r="O26" s="67"/>
      <c r="P26" s="67"/>
      <c r="Q26" s="91"/>
      <c r="R26" s="91"/>
      <c r="S26" s="92"/>
      <c r="T26" s="92"/>
      <c r="U26" s="67"/>
      <c r="V26" s="67"/>
      <c r="W26" s="67"/>
      <c r="X26" s="67"/>
      <c r="Y26" s="117"/>
      <c r="Z26" s="114"/>
      <c r="AA26" s="27"/>
      <c r="AB26" s="67"/>
    </row>
    <row r="27" spans="2:28" s="66" customFormat="1" ht="15.75" x14ac:dyDescent="0.25">
      <c r="B27" s="27"/>
      <c r="C27" s="114"/>
      <c r="D27" s="117"/>
      <c r="E27" s="124"/>
      <c r="F27" s="67"/>
      <c r="G27" s="67"/>
      <c r="H27" s="67"/>
      <c r="I27" s="67"/>
      <c r="J27" s="67"/>
      <c r="K27" s="67"/>
      <c r="L27" s="67"/>
      <c r="M27" s="67"/>
      <c r="N27" s="67"/>
      <c r="O27" s="67"/>
      <c r="P27" s="93"/>
      <c r="Q27" s="94"/>
      <c r="R27" s="92"/>
      <c r="S27" s="92"/>
      <c r="T27" s="92"/>
      <c r="U27" s="67"/>
      <c r="V27" s="67"/>
      <c r="W27" s="67"/>
      <c r="X27" s="67"/>
      <c r="Y27" s="117"/>
      <c r="Z27" s="114"/>
      <c r="AA27" s="27"/>
      <c r="AB27" s="67"/>
    </row>
    <row r="28" spans="2:28" s="66" customFormat="1" ht="15.75" x14ac:dyDescent="0.25">
      <c r="B28" s="27"/>
      <c r="C28" s="114"/>
      <c r="D28" s="117"/>
      <c r="E28" s="124"/>
      <c r="F28" s="67"/>
      <c r="G28" s="67"/>
      <c r="H28" s="67"/>
      <c r="I28" s="67"/>
      <c r="J28" s="67"/>
      <c r="K28" s="67"/>
      <c r="L28" s="67"/>
      <c r="M28" s="67"/>
      <c r="N28" s="67"/>
      <c r="O28" s="67"/>
      <c r="P28" s="95"/>
      <c r="Q28" s="90"/>
      <c r="R28" s="90"/>
      <c r="S28" s="90"/>
      <c r="T28" s="90"/>
      <c r="U28" s="90"/>
      <c r="V28" s="67"/>
      <c r="W28" s="67"/>
      <c r="X28" s="67"/>
      <c r="Y28" s="117"/>
      <c r="Z28" s="114"/>
      <c r="AA28" s="27"/>
      <c r="AB28" s="67"/>
    </row>
    <row r="29" spans="2:28" s="66" customFormat="1" ht="15.75" x14ac:dyDescent="0.25">
      <c r="B29" s="27"/>
      <c r="C29" s="114"/>
      <c r="D29" s="117"/>
      <c r="E29" s="124"/>
      <c r="F29" s="67"/>
      <c r="G29" s="67"/>
      <c r="H29" s="67"/>
      <c r="I29" s="67"/>
      <c r="J29" s="67"/>
      <c r="K29" s="67"/>
      <c r="L29" s="67"/>
      <c r="M29" s="67"/>
      <c r="N29" s="67"/>
      <c r="O29" s="67"/>
      <c r="P29" s="90"/>
      <c r="Q29" s="90"/>
      <c r="R29" s="90"/>
      <c r="S29" s="90"/>
      <c r="T29" s="90"/>
      <c r="U29" s="90"/>
      <c r="V29" s="67"/>
      <c r="W29" s="67"/>
      <c r="X29" s="67"/>
      <c r="Y29" s="117"/>
      <c r="Z29" s="114"/>
      <c r="AA29" s="27"/>
      <c r="AB29" s="67"/>
    </row>
    <row r="30" spans="2:28" s="66" customFormat="1" ht="15.75" x14ac:dyDescent="0.25">
      <c r="B30" s="27"/>
      <c r="C30" s="114"/>
      <c r="D30" s="117"/>
      <c r="E30" s="124"/>
      <c r="F30" s="67"/>
      <c r="G30" s="67"/>
      <c r="H30" s="67"/>
      <c r="I30" s="67"/>
      <c r="J30" s="67"/>
      <c r="K30" s="67"/>
      <c r="L30" s="67"/>
      <c r="M30" s="67"/>
      <c r="N30" s="67"/>
      <c r="O30" s="67"/>
      <c r="P30" s="90"/>
      <c r="Q30" s="90"/>
      <c r="R30" s="90"/>
      <c r="S30" s="90"/>
      <c r="T30" s="90"/>
      <c r="U30" s="90"/>
      <c r="V30" s="96"/>
      <c r="W30" s="67"/>
      <c r="X30" s="67"/>
      <c r="Y30" s="117"/>
      <c r="Z30" s="114"/>
      <c r="AA30" s="27"/>
      <c r="AB30" s="67"/>
    </row>
    <row r="31" spans="2:28" s="66" customFormat="1" ht="14.25" x14ac:dyDescent="0.2">
      <c r="B31" s="27"/>
      <c r="C31" s="114"/>
      <c r="D31" s="117"/>
      <c r="E31" s="67"/>
      <c r="F31" s="67"/>
      <c r="G31" s="67"/>
      <c r="H31" s="67"/>
      <c r="I31" s="67"/>
      <c r="J31" s="67"/>
      <c r="K31" s="67"/>
      <c r="L31" s="67"/>
      <c r="M31" s="67"/>
      <c r="N31" s="67"/>
      <c r="O31" s="67"/>
      <c r="V31" s="67"/>
      <c r="W31" s="67"/>
      <c r="X31" s="67"/>
      <c r="Y31" s="117"/>
      <c r="Z31" s="114"/>
      <c r="AA31" s="27"/>
      <c r="AB31" s="67"/>
    </row>
    <row r="32" spans="2:28" s="66" customFormat="1" ht="14.25" customHeight="1" x14ac:dyDescent="0.2">
      <c r="B32" s="27"/>
      <c r="C32" s="114"/>
      <c r="D32" s="117"/>
      <c r="E32" s="67"/>
      <c r="F32" s="67"/>
      <c r="G32" s="67"/>
      <c r="H32" s="67"/>
      <c r="I32" s="67"/>
      <c r="J32" s="67"/>
      <c r="K32" s="67"/>
      <c r="L32" s="67"/>
      <c r="M32" s="67"/>
      <c r="N32" s="67"/>
      <c r="O32" s="67"/>
      <c r="V32" s="67"/>
      <c r="W32" s="67"/>
      <c r="X32" s="67"/>
      <c r="Y32" s="117"/>
      <c r="Z32" s="114"/>
      <c r="AA32" s="27"/>
      <c r="AB32" s="67"/>
    </row>
    <row r="33" spans="2:28" s="66" customFormat="1" ht="14.25" x14ac:dyDescent="0.2">
      <c r="B33" s="27"/>
      <c r="C33" s="114"/>
      <c r="D33" s="117"/>
      <c r="E33" s="88"/>
      <c r="F33" s="88"/>
      <c r="G33" s="88"/>
      <c r="H33" s="88"/>
      <c r="I33" s="88"/>
      <c r="J33" s="88"/>
      <c r="K33" s="88"/>
      <c r="L33" s="88"/>
      <c r="M33" s="88"/>
      <c r="N33" s="88"/>
      <c r="O33" s="88"/>
      <c r="P33" s="88"/>
      <c r="Q33" s="88"/>
      <c r="R33" s="88"/>
      <c r="S33" s="88"/>
      <c r="T33" s="88"/>
      <c r="U33" s="88"/>
      <c r="V33" s="88"/>
      <c r="W33" s="88"/>
      <c r="X33" s="88"/>
      <c r="Y33" s="117"/>
      <c r="Z33" s="114"/>
      <c r="AA33" s="27"/>
      <c r="AB33" s="67"/>
    </row>
    <row r="34" spans="2:28" s="66" customFormat="1" ht="14.25" x14ac:dyDescent="0.2">
      <c r="B34" s="27"/>
      <c r="C34" s="114"/>
      <c r="D34" s="117"/>
      <c r="E34" s="88"/>
      <c r="F34" s="88"/>
      <c r="G34" s="88"/>
      <c r="H34" s="88"/>
      <c r="I34" s="88"/>
      <c r="J34" s="88"/>
      <c r="K34" s="88"/>
      <c r="L34" s="88"/>
      <c r="M34" s="88"/>
      <c r="N34" s="88"/>
      <c r="O34" s="88"/>
      <c r="P34" s="88"/>
      <c r="Q34" s="88"/>
      <c r="R34" s="88"/>
      <c r="S34" s="88"/>
      <c r="T34" s="88"/>
      <c r="U34" s="88"/>
      <c r="V34" s="88"/>
      <c r="W34" s="88"/>
      <c r="X34" s="88"/>
      <c r="Y34" s="117"/>
      <c r="Z34" s="114"/>
      <c r="AA34" s="27"/>
      <c r="AB34" s="67"/>
    </row>
    <row r="35" spans="2:28" s="66" customFormat="1" ht="14.25" x14ac:dyDescent="0.2">
      <c r="B35" s="27"/>
      <c r="C35" s="114"/>
      <c r="D35" s="117"/>
      <c r="E35" s="88"/>
      <c r="F35" s="88"/>
      <c r="G35" s="88"/>
      <c r="H35" s="88"/>
      <c r="I35" s="88"/>
      <c r="J35" s="88"/>
      <c r="K35" s="88"/>
      <c r="L35" s="88"/>
      <c r="M35" s="88"/>
      <c r="N35" s="88"/>
      <c r="O35" s="88"/>
      <c r="P35" s="88"/>
      <c r="Q35" s="88"/>
      <c r="R35" s="88"/>
      <c r="S35" s="88"/>
      <c r="T35" s="88"/>
      <c r="U35" s="88"/>
      <c r="V35" s="88"/>
      <c r="W35" s="88"/>
      <c r="X35" s="88"/>
      <c r="Y35" s="117"/>
      <c r="Z35" s="114"/>
      <c r="AA35" s="27"/>
      <c r="AB35" s="67"/>
    </row>
    <row r="36" spans="2:28" s="66" customFormat="1" ht="14.25" x14ac:dyDescent="0.2">
      <c r="B36" s="27"/>
      <c r="C36" s="114"/>
      <c r="D36" s="117"/>
      <c r="E36" s="88"/>
      <c r="F36" s="88"/>
      <c r="G36" s="88"/>
      <c r="H36" s="88"/>
      <c r="I36" s="88"/>
      <c r="J36" s="88"/>
      <c r="K36" s="88"/>
      <c r="L36" s="88"/>
      <c r="M36" s="88"/>
      <c r="N36" s="88"/>
      <c r="O36" s="88"/>
      <c r="P36" s="88"/>
      <c r="Q36" s="88"/>
      <c r="R36" s="88"/>
      <c r="S36" s="88"/>
      <c r="T36" s="88"/>
      <c r="U36" s="88"/>
      <c r="V36" s="88"/>
      <c r="W36" s="88"/>
      <c r="X36" s="88"/>
      <c r="Y36" s="117"/>
      <c r="Z36" s="114"/>
      <c r="AA36" s="27"/>
      <c r="AB36" s="67"/>
    </row>
    <row r="37" spans="2:28" s="66" customFormat="1" ht="14.25" x14ac:dyDescent="0.2">
      <c r="B37" s="27"/>
      <c r="C37" s="114"/>
      <c r="D37" s="117"/>
      <c r="E37" s="88"/>
      <c r="F37" s="88"/>
      <c r="G37" s="88"/>
      <c r="H37" s="88"/>
      <c r="I37" s="88"/>
      <c r="J37" s="88"/>
      <c r="K37" s="88"/>
      <c r="L37" s="88"/>
      <c r="M37" s="88"/>
      <c r="N37" s="88"/>
      <c r="O37" s="88"/>
      <c r="P37" s="88"/>
      <c r="Q37" s="88"/>
      <c r="R37" s="88"/>
      <c r="S37" s="88"/>
      <c r="T37" s="88"/>
      <c r="U37" s="88"/>
      <c r="V37" s="88"/>
      <c r="W37" s="88"/>
      <c r="X37" s="88"/>
      <c r="Y37" s="117"/>
      <c r="Z37" s="114"/>
      <c r="AA37" s="27"/>
      <c r="AB37" s="67"/>
    </row>
    <row r="38" spans="2:28" s="66" customFormat="1" ht="14.25" x14ac:dyDescent="0.2">
      <c r="B38" s="27"/>
      <c r="C38" s="114"/>
      <c r="D38" s="117"/>
      <c r="E38" s="88"/>
      <c r="F38" s="88"/>
      <c r="G38" s="88"/>
      <c r="H38" s="88"/>
      <c r="I38" s="88"/>
      <c r="J38" s="88"/>
      <c r="K38" s="88"/>
      <c r="L38" s="88"/>
      <c r="M38" s="88"/>
      <c r="N38" s="88"/>
      <c r="O38" s="88"/>
      <c r="P38" s="88"/>
      <c r="Q38" s="88"/>
      <c r="R38" s="88"/>
      <c r="S38" s="88"/>
      <c r="T38" s="88"/>
      <c r="U38" s="88"/>
      <c r="V38" s="88"/>
      <c r="W38" s="88"/>
      <c r="X38" s="88"/>
      <c r="Y38" s="117"/>
      <c r="Z38" s="114"/>
      <c r="AA38" s="27"/>
      <c r="AB38" s="67"/>
    </row>
    <row r="39" spans="2:28" s="66" customFormat="1" ht="14.25" x14ac:dyDescent="0.2">
      <c r="B39" s="27"/>
      <c r="C39" s="114"/>
      <c r="D39" s="117"/>
      <c r="E39" s="88"/>
      <c r="F39" s="88"/>
      <c r="G39" s="88"/>
      <c r="H39" s="88"/>
      <c r="I39" s="88"/>
      <c r="J39" s="88"/>
      <c r="K39" s="88"/>
      <c r="L39" s="88"/>
      <c r="M39" s="88"/>
      <c r="N39" s="88"/>
      <c r="O39" s="88"/>
      <c r="P39" s="88"/>
      <c r="Q39" s="88"/>
      <c r="R39" s="88"/>
      <c r="S39" s="88"/>
      <c r="T39" s="88"/>
      <c r="U39" s="88"/>
      <c r="V39" s="88"/>
      <c r="W39" s="88"/>
      <c r="X39" s="88"/>
      <c r="Y39" s="117"/>
      <c r="Z39" s="114"/>
      <c r="AA39" s="27"/>
      <c r="AB39" s="67"/>
    </row>
    <row r="40" spans="2:28" s="66" customFormat="1" ht="14.25" x14ac:dyDescent="0.2">
      <c r="B40" s="27"/>
      <c r="C40" s="114"/>
      <c r="D40" s="117"/>
      <c r="E40" s="88"/>
      <c r="F40" s="88"/>
      <c r="G40" s="88"/>
      <c r="H40" s="88"/>
      <c r="I40" s="88"/>
      <c r="J40" s="88"/>
      <c r="K40" s="88"/>
      <c r="L40" s="88"/>
      <c r="M40" s="88"/>
      <c r="N40" s="88"/>
      <c r="O40" s="88"/>
      <c r="P40" s="88"/>
      <c r="Q40" s="88"/>
      <c r="R40" s="88"/>
      <c r="S40" s="88"/>
      <c r="T40" s="88"/>
      <c r="U40" s="88"/>
      <c r="V40" s="88"/>
      <c r="W40" s="88"/>
      <c r="X40" s="88"/>
      <c r="Y40" s="117"/>
      <c r="Z40" s="114"/>
      <c r="AA40" s="27"/>
      <c r="AB40" s="67"/>
    </row>
    <row r="41" spans="2:28" s="66" customFormat="1" ht="14.25" x14ac:dyDescent="0.2">
      <c r="B41" s="27"/>
      <c r="C41" s="114"/>
      <c r="D41" s="117"/>
      <c r="E41" s="88"/>
      <c r="F41" s="88"/>
      <c r="G41" s="88"/>
      <c r="H41" s="88"/>
      <c r="I41" s="88"/>
      <c r="J41" s="88"/>
      <c r="K41" s="88"/>
      <c r="L41" s="88"/>
      <c r="M41" s="88"/>
      <c r="N41" s="88"/>
      <c r="O41" s="88"/>
      <c r="P41" s="88"/>
      <c r="Q41" s="88"/>
      <c r="R41" s="88"/>
      <c r="S41" s="88"/>
      <c r="T41" s="88"/>
      <c r="U41" s="88"/>
      <c r="V41" s="88"/>
      <c r="W41" s="88"/>
      <c r="X41" s="88"/>
      <c r="Y41" s="117"/>
      <c r="Z41" s="114"/>
      <c r="AA41" s="27"/>
      <c r="AB41" s="67"/>
    </row>
    <row r="42" spans="2:28" s="66" customFormat="1" ht="14.25" x14ac:dyDescent="0.2">
      <c r="B42" s="27"/>
      <c r="C42" s="114"/>
      <c r="D42" s="117"/>
      <c r="E42" s="88"/>
      <c r="F42" s="88"/>
      <c r="G42" s="88"/>
      <c r="H42" s="88"/>
      <c r="I42" s="88"/>
      <c r="J42" s="88"/>
      <c r="K42" s="88"/>
      <c r="L42" s="88"/>
      <c r="M42" s="88"/>
      <c r="N42" s="88"/>
      <c r="O42" s="88"/>
      <c r="P42" s="88"/>
      <c r="Q42" s="88"/>
      <c r="R42" s="88"/>
      <c r="S42" s="88"/>
      <c r="T42" s="88"/>
      <c r="U42" s="88"/>
      <c r="V42" s="88"/>
      <c r="W42" s="88"/>
      <c r="X42" s="88"/>
      <c r="Y42" s="117"/>
      <c r="Z42" s="114"/>
      <c r="AA42" s="27"/>
      <c r="AB42" s="67"/>
    </row>
    <row r="43" spans="2:28" s="66" customFormat="1" ht="14.25" x14ac:dyDescent="0.2">
      <c r="B43" s="27"/>
      <c r="C43" s="114"/>
      <c r="D43" s="117"/>
      <c r="E43" s="88"/>
      <c r="F43" s="88"/>
      <c r="G43" s="88"/>
      <c r="H43" s="88"/>
      <c r="I43" s="88"/>
      <c r="J43" s="88"/>
      <c r="K43" s="88"/>
      <c r="L43" s="88"/>
      <c r="M43" s="88"/>
      <c r="N43" s="88"/>
      <c r="O43" s="88"/>
      <c r="P43" s="88"/>
      <c r="Q43" s="88"/>
      <c r="R43" s="88"/>
      <c r="S43" s="88"/>
      <c r="T43" s="88"/>
      <c r="U43" s="88"/>
      <c r="V43" s="88"/>
      <c r="W43" s="88"/>
      <c r="X43" s="88"/>
      <c r="Y43" s="117"/>
      <c r="Z43" s="114"/>
      <c r="AA43" s="27"/>
      <c r="AB43" s="67"/>
    </row>
    <row r="44" spans="2:28" s="66" customFormat="1" ht="14.25" x14ac:dyDescent="0.2">
      <c r="B44" s="27"/>
      <c r="C44" s="114"/>
      <c r="D44" s="117"/>
      <c r="E44" s="88"/>
      <c r="F44" s="88"/>
      <c r="G44" s="88"/>
      <c r="H44" s="88"/>
      <c r="I44" s="88"/>
      <c r="J44" s="88"/>
      <c r="K44" s="88"/>
      <c r="L44" s="88"/>
      <c r="M44" s="88"/>
      <c r="N44" s="88"/>
      <c r="O44" s="88"/>
      <c r="P44" s="88"/>
      <c r="Q44" s="88"/>
      <c r="R44" s="88"/>
      <c r="S44" s="88"/>
      <c r="T44" s="88"/>
      <c r="U44" s="88"/>
      <c r="V44" s="88"/>
      <c r="W44" s="88"/>
      <c r="X44" s="88"/>
      <c r="Y44" s="117"/>
      <c r="Z44" s="114"/>
      <c r="AA44" s="27"/>
      <c r="AB44" s="67"/>
    </row>
    <row r="45" spans="2:28" s="66" customFormat="1" ht="14.25" x14ac:dyDescent="0.2">
      <c r="B45" s="27"/>
      <c r="C45" s="114"/>
      <c r="D45" s="117"/>
      <c r="E45" s="88"/>
      <c r="F45" s="88"/>
      <c r="G45" s="88"/>
      <c r="H45" s="88"/>
      <c r="I45" s="88"/>
      <c r="J45" s="88"/>
      <c r="K45" s="88"/>
      <c r="L45" s="88"/>
      <c r="M45" s="88"/>
      <c r="N45" s="88"/>
      <c r="O45" s="88"/>
      <c r="P45" s="88"/>
      <c r="Q45" s="88"/>
      <c r="R45" s="88"/>
      <c r="S45" s="88"/>
      <c r="T45" s="88"/>
      <c r="U45" s="88"/>
      <c r="V45" s="88"/>
      <c r="W45" s="88"/>
      <c r="X45" s="88"/>
      <c r="Y45" s="117"/>
      <c r="Z45" s="114"/>
      <c r="AA45" s="27"/>
      <c r="AB45" s="67"/>
    </row>
    <row r="46" spans="2:28" s="66" customFormat="1" ht="14.25" x14ac:dyDescent="0.2">
      <c r="B46" s="27"/>
      <c r="C46" s="114"/>
      <c r="D46" s="117"/>
      <c r="E46" s="88"/>
      <c r="F46" s="88"/>
      <c r="G46" s="88"/>
      <c r="H46" s="88"/>
      <c r="I46" s="88"/>
      <c r="J46" s="88"/>
      <c r="K46" s="88"/>
      <c r="L46" s="88"/>
      <c r="M46" s="88"/>
      <c r="N46" s="88"/>
      <c r="O46" s="88"/>
      <c r="P46" s="88"/>
      <c r="Q46" s="88"/>
      <c r="R46" s="88"/>
      <c r="S46" s="88"/>
      <c r="T46" s="88"/>
      <c r="U46" s="88"/>
      <c r="V46" s="88"/>
      <c r="W46" s="88"/>
      <c r="X46" s="88"/>
      <c r="Y46" s="117"/>
      <c r="Z46" s="114"/>
      <c r="AA46" s="27"/>
      <c r="AB46" s="67"/>
    </row>
    <row r="47" spans="2:28" s="66" customFormat="1" ht="14.25" x14ac:dyDescent="0.2">
      <c r="B47" s="27"/>
      <c r="C47" s="114"/>
      <c r="D47" s="117"/>
      <c r="E47" s="88"/>
      <c r="F47" s="88"/>
      <c r="G47" s="88"/>
      <c r="H47" s="88"/>
      <c r="I47" s="88"/>
      <c r="J47" s="88"/>
      <c r="K47" s="88"/>
      <c r="L47" s="88"/>
      <c r="M47" s="88"/>
      <c r="N47" s="88"/>
      <c r="O47" s="88"/>
      <c r="P47" s="88"/>
      <c r="Q47" s="88"/>
      <c r="R47" s="88"/>
      <c r="S47" s="88"/>
      <c r="T47" s="88"/>
      <c r="U47" s="88"/>
      <c r="V47" s="88"/>
      <c r="W47" s="88"/>
      <c r="X47" s="88"/>
      <c r="Y47" s="117"/>
      <c r="Z47" s="114"/>
      <c r="AA47" s="27"/>
      <c r="AB47" s="67"/>
    </row>
    <row r="48" spans="2:28" s="66" customFormat="1" ht="14.25" x14ac:dyDescent="0.2">
      <c r="B48" s="27"/>
      <c r="C48" s="114"/>
      <c r="D48" s="117"/>
      <c r="E48" s="88"/>
      <c r="F48" s="88"/>
      <c r="G48" s="88"/>
      <c r="H48" s="88"/>
      <c r="I48" s="88"/>
      <c r="J48" s="88"/>
      <c r="K48" s="88"/>
      <c r="L48" s="88"/>
      <c r="M48" s="88"/>
      <c r="N48" s="88"/>
      <c r="O48" s="88"/>
      <c r="P48" s="88"/>
      <c r="Q48" s="88"/>
      <c r="R48" s="88"/>
      <c r="S48" s="88"/>
      <c r="T48" s="88"/>
      <c r="U48" s="88"/>
      <c r="V48" s="88"/>
      <c r="W48" s="88"/>
      <c r="X48" s="88"/>
      <c r="Y48" s="117"/>
      <c r="Z48" s="114"/>
      <c r="AA48" s="27"/>
      <c r="AB48" s="67"/>
    </row>
    <row r="49" spans="2:28" s="66" customFormat="1" ht="14.25" x14ac:dyDescent="0.2">
      <c r="B49" s="27"/>
      <c r="C49" s="114"/>
      <c r="D49" s="117"/>
      <c r="E49" s="88"/>
      <c r="F49" s="88"/>
      <c r="G49" s="88"/>
      <c r="H49" s="88"/>
      <c r="I49" s="88"/>
      <c r="J49" s="88"/>
      <c r="K49" s="88"/>
      <c r="L49" s="88"/>
      <c r="M49" s="88"/>
      <c r="N49" s="88"/>
      <c r="O49" s="88"/>
      <c r="P49" s="88"/>
      <c r="Q49" s="88"/>
      <c r="R49" s="88"/>
      <c r="S49" s="88"/>
      <c r="T49" s="88"/>
      <c r="U49" s="88"/>
      <c r="V49" s="88"/>
      <c r="W49" s="88"/>
      <c r="X49" s="88"/>
      <c r="Y49" s="117"/>
      <c r="Z49" s="114"/>
      <c r="AA49" s="27"/>
      <c r="AB49" s="67"/>
    </row>
    <row r="50" spans="2:28" s="66" customFormat="1" ht="14.25" x14ac:dyDescent="0.2">
      <c r="B50" s="27"/>
      <c r="C50" s="114"/>
      <c r="D50" s="117"/>
      <c r="E50" s="88"/>
      <c r="F50" s="88"/>
      <c r="G50" s="88"/>
      <c r="H50" s="88"/>
      <c r="I50" s="88"/>
      <c r="J50" s="88"/>
      <c r="K50" s="88"/>
      <c r="L50" s="88"/>
      <c r="M50" s="88"/>
      <c r="N50" s="88"/>
      <c r="O50" s="88"/>
      <c r="P50" s="88"/>
      <c r="Q50" s="88"/>
      <c r="R50" s="88"/>
      <c r="S50" s="88"/>
      <c r="T50" s="88"/>
      <c r="U50" s="88"/>
      <c r="V50" s="88"/>
      <c r="W50" s="88"/>
      <c r="X50" s="88"/>
      <c r="Y50" s="117"/>
      <c r="Z50" s="114"/>
      <c r="AA50" s="27"/>
      <c r="AB50" s="67"/>
    </row>
    <row r="51" spans="2:28" s="66" customFormat="1" ht="12.75" customHeight="1" x14ac:dyDescent="0.2">
      <c r="B51" s="27"/>
      <c r="C51" s="114"/>
      <c r="D51" s="117"/>
      <c r="E51" s="88"/>
      <c r="F51" s="88"/>
      <c r="G51" s="88"/>
      <c r="H51" s="88"/>
      <c r="I51" s="88"/>
      <c r="J51" s="88"/>
      <c r="K51" s="88"/>
      <c r="L51" s="88"/>
      <c r="M51" s="88"/>
      <c r="N51" s="88"/>
      <c r="O51" s="88"/>
      <c r="P51" s="88"/>
      <c r="Q51" s="88"/>
      <c r="R51" s="88"/>
      <c r="S51" s="88"/>
      <c r="T51" s="88"/>
      <c r="U51" s="88"/>
      <c r="V51" s="88"/>
      <c r="W51" s="88"/>
      <c r="X51" s="88"/>
      <c r="Y51" s="117"/>
      <c r="Z51" s="114"/>
      <c r="AA51" s="27"/>
      <c r="AB51" s="67"/>
    </row>
    <row r="52" spans="2:28" s="66" customFormat="1" ht="14.25" x14ac:dyDescent="0.2">
      <c r="B52" s="27"/>
      <c r="C52" s="114"/>
      <c r="D52" s="117"/>
      <c r="E52" s="88"/>
      <c r="F52" s="88"/>
      <c r="G52" s="88"/>
      <c r="H52" s="88"/>
      <c r="I52" s="88"/>
      <c r="J52" s="88"/>
      <c r="K52" s="88"/>
      <c r="L52" s="88"/>
      <c r="M52" s="88"/>
      <c r="N52" s="88"/>
      <c r="O52" s="88"/>
      <c r="P52" s="88"/>
      <c r="Q52" s="88"/>
      <c r="R52" s="88"/>
      <c r="S52" s="88"/>
      <c r="T52" s="88"/>
      <c r="U52" s="88"/>
      <c r="V52" s="88"/>
      <c r="W52" s="88"/>
      <c r="X52" s="88"/>
      <c r="Y52" s="117"/>
      <c r="Z52" s="114"/>
      <c r="AA52" s="27"/>
      <c r="AB52" s="67"/>
    </row>
    <row r="53" spans="2:28" s="66" customFormat="1" ht="14.25" x14ac:dyDescent="0.2">
      <c r="B53" s="27"/>
      <c r="C53" s="114"/>
      <c r="D53" s="117"/>
      <c r="E53" s="88"/>
      <c r="F53" s="88"/>
      <c r="G53" s="88"/>
      <c r="H53" s="88"/>
      <c r="I53" s="88"/>
      <c r="J53" s="88"/>
      <c r="K53" s="88"/>
      <c r="L53" s="88"/>
      <c r="M53" s="88"/>
      <c r="N53" s="88"/>
      <c r="O53" s="88"/>
      <c r="P53" s="88"/>
      <c r="Q53" s="88"/>
      <c r="R53" s="88"/>
      <c r="S53" s="88"/>
      <c r="T53" s="88"/>
      <c r="U53" s="88"/>
      <c r="V53" s="88"/>
      <c r="W53" s="88"/>
      <c r="X53" s="88"/>
      <c r="Y53" s="117"/>
      <c r="Z53" s="114"/>
      <c r="AA53" s="27"/>
      <c r="AB53" s="67"/>
    </row>
    <row r="54" spans="2:28" s="66" customFormat="1" ht="14.25" x14ac:dyDescent="0.2">
      <c r="B54" s="27"/>
      <c r="C54" s="114"/>
      <c r="D54" s="117"/>
      <c r="E54" s="88"/>
      <c r="F54" s="88"/>
      <c r="G54" s="88"/>
      <c r="H54" s="88"/>
      <c r="I54" s="88"/>
      <c r="J54" s="88"/>
      <c r="K54" s="88"/>
      <c r="L54" s="88"/>
      <c r="M54" s="88"/>
      <c r="N54" s="88"/>
      <c r="O54" s="88"/>
      <c r="P54" s="88"/>
      <c r="Q54" s="88"/>
      <c r="R54" s="88"/>
      <c r="S54" s="88"/>
      <c r="T54" s="88"/>
      <c r="U54" s="88"/>
      <c r="V54" s="88"/>
      <c r="W54" s="88"/>
      <c r="X54" s="88"/>
      <c r="Y54" s="117"/>
      <c r="Z54" s="114"/>
      <c r="AA54" s="27"/>
      <c r="AB54" s="67"/>
    </row>
    <row r="55" spans="2:28" s="66" customFormat="1" ht="14.25" x14ac:dyDescent="0.2">
      <c r="B55" s="27"/>
      <c r="C55" s="114"/>
      <c r="D55" s="117"/>
      <c r="E55" s="88"/>
      <c r="F55" s="88"/>
      <c r="G55" s="88"/>
      <c r="H55" s="88"/>
      <c r="I55" s="88"/>
      <c r="J55" s="88"/>
      <c r="K55" s="88"/>
      <c r="L55" s="88"/>
      <c r="M55" s="88"/>
      <c r="N55" s="88"/>
      <c r="O55" s="88"/>
      <c r="P55" s="88"/>
      <c r="Q55" s="88"/>
      <c r="R55" s="88"/>
      <c r="S55" s="88"/>
      <c r="T55" s="88"/>
      <c r="U55" s="88"/>
      <c r="V55" s="88"/>
      <c r="W55" s="88"/>
      <c r="X55" s="88"/>
      <c r="Y55" s="117"/>
      <c r="Z55" s="114"/>
      <c r="AA55" s="27"/>
      <c r="AB55" s="67"/>
    </row>
    <row r="56" spans="2:28" s="66" customFormat="1" ht="14.25" x14ac:dyDescent="0.2">
      <c r="B56" s="27"/>
      <c r="C56" s="114"/>
      <c r="D56" s="117"/>
      <c r="E56" s="88"/>
      <c r="F56" s="88"/>
      <c r="G56" s="88"/>
      <c r="H56" s="88"/>
      <c r="I56" s="88"/>
      <c r="J56" s="88"/>
      <c r="K56" s="88"/>
      <c r="L56" s="88"/>
      <c r="M56" s="88"/>
      <c r="N56" s="88"/>
      <c r="O56" s="88"/>
      <c r="P56" s="88"/>
      <c r="Q56" s="88"/>
      <c r="R56" s="88"/>
      <c r="S56" s="88"/>
      <c r="T56" s="88"/>
      <c r="U56" s="88"/>
      <c r="V56" s="88"/>
      <c r="W56" s="88"/>
      <c r="X56" s="88"/>
      <c r="Y56" s="117"/>
      <c r="Z56" s="114"/>
      <c r="AA56" s="27"/>
      <c r="AB56" s="67"/>
    </row>
    <row r="57" spans="2:28" s="66" customFormat="1" ht="14.25" x14ac:dyDescent="0.2">
      <c r="B57" s="27"/>
      <c r="C57" s="114"/>
      <c r="D57" s="117"/>
      <c r="E57" s="88"/>
      <c r="F57" s="88"/>
      <c r="G57" s="88"/>
      <c r="H57" s="88"/>
      <c r="I57" s="88"/>
      <c r="J57" s="88"/>
      <c r="K57" s="88"/>
      <c r="L57" s="88"/>
      <c r="M57" s="88"/>
      <c r="N57" s="88"/>
      <c r="O57" s="88"/>
      <c r="P57" s="88"/>
      <c r="Q57" s="88"/>
      <c r="R57" s="88"/>
      <c r="S57" s="88"/>
      <c r="T57" s="88"/>
      <c r="U57" s="88"/>
      <c r="V57" s="88"/>
      <c r="W57" s="88"/>
      <c r="X57" s="88"/>
      <c r="Y57" s="117"/>
      <c r="Z57" s="114"/>
      <c r="AA57" s="27"/>
      <c r="AB57" s="67"/>
    </row>
    <row r="58" spans="2:28" s="66" customFormat="1" ht="14.25" x14ac:dyDescent="0.2">
      <c r="B58" s="27"/>
      <c r="C58" s="114"/>
      <c r="D58" s="117"/>
      <c r="E58" s="88"/>
      <c r="F58" s="88"/>
      <c r="G58" s="88"/>
      <c r="H58" s="88"/>
      <c r="I58" s="88"/>
      <c r="J58" s="88"/>
      <c r="K58" s="88"/>
      <c r="L58" s="88"/>
      <c r="M58" s="88"/>
      <c r="N58" s="88"/>
      <c r="O58" s="88"/>
      <c r="P58" s="88"/>
      <c r="Q58" s="88"/>
      <c r="R58" s="88"/>
      <c r="S58" s="88"/>
      <c r="T58" s="88"/>
      <c r="U58" s="88"/>
      <c r="V58" s="88"/>
      <c r="W58" s="88"/>
      <c r="X58" s="88"/>
      <c r="Y58" s="117"/>
      <c r="Z58" s="114"/>
      <c r="AA58" s="27"/>
      <c r="AB58" s="67"/>
    </row>
    <row r="59" spans="2:28" s="66" customFormat="1" ht="14.25" x14ac:dyDescent="0.2">
      <c r="B59" s="27"/>
      <c r="C59" s="114"/>
      <c r="D59" s="117"/>
      <c r="E59" s="88"/>
      <c r="F59" s="88"/>
      <c r="G59" s="88"/>
      <c r="H59" s="88"/>
      <c r="I59" s="88"/>
      <c r="J59" s="88"/>
      <c r="K59" s="88"/>
      <c r="L59" s="88"/>
      <c r="M59" s="88"/>
      <c r="N59" s="88"/>
      <c r="O59" s="88"/>
      <c r="P59" s="88"/>
      <c r="Q59" s="88"/>
      <c r="R59" s="88"/>
      <c r="S59" s="88"/>
      <c r="T59" s="88"/>
      <c r="U59" s="88"/>
      <c r="V59" s="88"/>
      <c r="W59" s="88"/>
      <c r="X59" s="88"/>
      <c r="Y59" s="117"/>
      <c r="Z59" s="114"/>
      <c r="AA59" s="27"/>
      <c r="AB59" s="67"/>
    </row>
    <row r="60" spans="2:28" s="66" customFormat="1" ht="14.25" x14ac:dyDescent="0.2">
      <c r="B60" s="27"/>
      <c r="C60" s="114"/>
      <c r="D60" s="117"/>
      <c r="E60" s="88"/>
      <c r="F60" s="88"/>
      <c r="G60" s="88"/>
      <c r="H60" s="88"/>
      <c r="I60" s="88"/>
      <c r="J60" s="88"/>
      <c r="K60" s="88"/>
      <c r="L60" s="88"/>
      <c r="M60" s="88"/>
      <c r="N60" s="88"/>
      <c r="O60" s="88"/>
      <c r="P60" s="88"/>
      <c r="Q60" s="88"/>
      <c r="R60" s="88"/>
      <c r="S60" s="88"/>
      <c r="T60" s="88"/>
      <c r="U60" s="88"/>
      <c r="V60" s="88"/>
      <c r="W60" s="88"/>
      <c r="X60" s="88"/>
      <c r="Y60" s="117"/>
      <c r="Z60" s="114"/>
      <c r="AA60" s="27"/>
      <c r="AB60" s="67"/>
    </row>
    <row r="61" spans="2:28" s="66" customFormat="1" ht="14.25" x14ac:dyDescent="0.2">
      <c r="B61" s="27"/>
      <c r="C61" s="114"/>
      <c r="D61" s="117"/>
      <c r="E61" s="88"/>
      <c r="F61" s="88"/>
      <c r="G61" s="88"/>
      <c r="H61" s="88"/>
      <c r="I61" s="88"/>
      <c r="J61" s="88"/>
      <c r="K61" s="88"/>
      <c r="L61" s="88"/>
      <c r="M61" s="88"/>
      <c r="N61" s="88"/>
      <c r="O61" s="88"/>
      <c r="P61" s="88"/>
      <c r="Q61" s="88"/>
      <c r="R61" s="88"/>
      <c r="S61" s="88"/>
      <c r="T61" s="88"/>
      <c r="U61" s="88"/>
      <c r="V61" s="88"/>
      <c r="W61" s="88"/>
      <c r="X61" s="88"/>
      <c r="Y61" s="117"/>
      <c r="Z61" s="114"/>
      <c r="AA61" s="27"/>
      <c r="AB61" s="67"/>
    </row>
    <row r="62" spans="2:28" s="66" customFormat="1" ht="14.25" x14ac:dyDescent="0.2">
      <c r="B62" s="27"/>
      <c r="C62" s="114"/>
      <c r="D62" s="117"/>
      <c r="E62" s="88"/>
      <c r="F62" s="88"/>
      <c r="G62" s="88"/>
      <c r="H62" s="88"/>
      <c r="I62" s="88"/>
      <c r="J62" s="88"/>
      <c r="K62" s="88"/>
      <c r="L62" s="88"/>
      <c r="M62" s="88"/>
      <c r="N62" s="88"/>
      <c r="O62" s="88"/>
      <c r="P62" s="88"/>
      <c r="Q62" s="88"/>
      <c r="R62" s="88"/>
      <c r="S62" s="88"/>
      <c r="T62" s="88"/>
      <c r="U62" s="88"/>
      <c r="V62" s="88"/>
      <c r="W62" s="88"/>
      <c r="X62" s="88"/>
      <c r="Y62" s="117"/>
      <c r="Z62" s="114"/>
      <c r="AA62" s="27"/>
      <c r="AB62" s="67"/>
    </row>
    <row r="63" spans="2:28" s="66" customFormat="1" ht="14.25" x14ac:dyDescent="0.2">
      <c r="B63" s="27"/>
      <c r="C63" s="114"/>
      <c r="D63" s="117"/>
      <c r="E63" s="88"/>
      <c r="F63" s="88"/>
      <c r="G63" s="88"/>
      <c r="H63" s="88"/>
      <c r="I63" s="88"/>
      <c r="J63" s="88"/>
      <c r="K63" s="88"/>
      <c r="L63" s="88"/>
      <c r="M63" s="88"/>
      <c r="N63" s="88"/>
      <c r="O63" s="88"/>
      <c r="P63" s="88"/>
      <c r="Q63" s="88"/>
      <c r="R63" s="88"/>
      <c r="S63" s="88"/>
      <c r="T63" s="88"/>
      <c r="U63" s="88"/>
      <c r="V63" s="88"/>
      <c r="W63" s="88"/>
      <c r="X63" s="88"/>
      <c r="Y63" s="117"/>
      <c r="Z63" s="114"/>
      <c r="AA63" s="27"/>
      <c r="AB63" s="67"/>
    </row>
    <row r="64" spans="2:28" s="66" customFormat="1" ht="14.25" x14ac:dyDescent="0.2">
      <c r="B64" s="27"/>
      <c r="C64" s="114"/>
      <c r="D64" s="117"/>
      <c r="E64" s="88"/>
      <c r="F64" s="88"/>
      <c r="G64" s="88"/>
      <c r="H64" s="88"/>
      <c r="I64" s="88"/>
      <c r="J64" s="88"/>
      <c r="K64" s="88"/>
      <c r="L64" s="88"/>
      <c r="M64" s="88"/>
      <c r="N64" s="88"/>
      <c r="O64" s="88"/>
      <c r="P64" s="88"/>
      <c r="Q64" s="88"/>
      <c r="R64" s="88"/>
      <c r="S64" s="88"/>
      <c r="T64" s="88"/>
      <c r="U64" s="88"/>
      <c r="V64" s="88"/>
      <c r="W64" s="88"/>
      <c r="X64" s="88"/>
      <c r="Y64" s="117"/>
      <c r="Z64" s="114"/>
      <c r="AA64" s="27"/>
      <c r="AB64" s="67"/>
    </row>
    <row r="65" spans="2:28" s="66" customFormat="1" ht="14.25" x14ac:dyDescent="0.2">
      <c r="B65" s="27"/>
      <c r="C65" s="114"/>
      <c r="D65" s="117"/>
      <c r="E65" s="88"/>
      <c r="F65" s="88"/>
      <c r="G65" s="88"/>
      <c r="H65" s="88"/>
      <c r="I65" s="88"/>
      <c r="J65" s="88"/>
      <c r="K65" s="88"/>
      <c r="L65" s="88"/>
      <c r="M65" s="88"/>
      <c r="N65" s="88"/>
      <c r="O65" s="88"/>
      <c r="P65" s="88"/>
      <c r="Q65" s="88"/>
      <c r="R65" s="88"/>
      <c r="S65" s="88"/>
      <c r="T65" s="88"/>
      <c r="U65" s="88"/>
      <c r="V65" s="88"/>
      <c r="W65" s="88"/>
      <c r="X65" s="88"/>
      <c r="Y65" s="117"/>
      <c r="Z65" s="114"/>
      <c r="AA65" s="27"/>
      <c r="AB65" s="67"/>
    </row>
    <row r="66" spans="2:28" s="66" customFormat="1" ht="14.25" x14ac:dyDescent="0.2">
      <c r="B66" s="27"/>
      <c r="C66" s="114"/>
      <c r="D66" s="117"/>
      <c r="E66" s="88"/>
      <c r="F66" s="88"/>
      <c r="G66" s="88"/>
      <c r="H66" s="88"/>
      <c r="I66" s="88"/>
      <c r="J66" s="88"/>
      <c r="K66" s="88"/>
      <c r="L66" s="88"/>
      <c r="M66" s="88"/>
      <c r="N66" s="88"/>
      <c r="O66" s="88"/>
      <c r="P66" s="88"/>
      <c r="Q66" s="88"/>
      <c r="R66" s="88"/>
      <c r="S66" s="88"/>
      <c r="T66" s="88"/>
      <c r="U66" s="88"/>
      <c r="V66" s="88"/>
      <c r="W66" s="88"/>
      <c r="X66" s="88"/>
      <c r="Y66" s="117"/>
      <c r="Z66" s="114"/>
      <c r="AA66" s="27"/>
      <c r="AB66" s="67"/>
    </row>
    <row r="67" spans="2:28" s="66" customFormat="1" ht="14.25" x14ac:dyDescent="0.2">
      <c r="B67" s="27"/>
      <c r="C67" s="114"/>
      <c r="D67" s="117"/>
      <c r="E67" s="88"/>
      <c r="F67" s="88"/>
      <c r="G67" s="88"/>
      <c r="H67" s="88"/>
      <c r="I67" s="88"/>
      <c r="J67" s="88"/>
      <c r="K67" s="88"/>
      <c r="L67" s="88"/>
      <c r="M67" s="88"/>
      <c r="N67" s="88"/>
      <c r="O67" s="88"/>
      <c r="P67" s="88"/>
      <c r="Q67" s="88"/>
      <c r="R67" s="88"/>
      <c r="S67" s="88"/>
      <c r="T67" s="88"/>
      <c r="U67" s="88"/>
      <c r="V67" s="88"/>
      <c r="W67" s="88"/>
      <c r="X67" s="88"/>
      <c r="Y67" s="117"/>
      <c r="Z67" s="114"/>
      <c r="AA67" s="27"/>
      <c r="AB67" s="67"/>
    </row>
    <row r="68" spans="2:28" s="66" customFormat="1" ht="14.25" x14ac:dyDescent="0.2">
      <c r="B68" s="27"/>
      <c r="C68" s="114"/>
      <c r="D68" s="117"/>
      <c r="E68" s="88"/>
      <c r="F68" s="88"/>
      <c r="G68" s="88"/>
      <c r="H68" s="88"/>
      <c r="I68" s="88"/>
      <c r="J68" s="88"/>
      <c r="K68" s="88"/>
      <c r="L68" s="88"/>
      <c r="M68" s="88"/>
      <c r="N68" s="88"/>
      <c r="O68" s="88"/>
      <c r="P68" s="88"/>
      <c r="Q68" s="88"/>
      <c r="R68" s="88"/>
      <c r="S68" s="88"/>
      <c r="T68" s="88"/>
      <c r="U68" s="88"/>
      <c r="V68" s="88"/>
      <c r="W68" s="88"/>
      <c r="X68" s="88"/>
      <c r="Y68" s="117"/>
      <c r="Z68" s="114"/>
      <c r="AA68" s="27"/>
      <c r="AB68" s="67"/>
    </row>
    <row r="69" spans="2:28" s="66" customFormat="1" ht="14.25" x14ac:dyDescent="0.2">
      <c r="B69" s="27"/>
      <c r="C69" s="114"/>
      <c r="D69" s="117"/>
      <c r="E69" s="88"/>
      <c r="F69" s="88"/>
      <c r="G69" s="88"/>
      <c r="H69" s="88"/>
      <c r="I69" s="88"/>
      <c r="J69" s="88"/>
      <c r="K69" s="88"/>
      <c r="L69" s="88"/>
      <c r="M69" s="88"/>
      <c r="N69" s="88"/>
      <c r="O69" s="88"/>
      <c r="P69" s="88"/>
      <c r="Q69" s="88"/>
      <c r="R69" s="88"/>
      <c r="S69" s="88"/>
      <c r="T69" s="88"/>
      <c r="U69" s="88"/>
      <c r="V69" s="88"/>
      <c r="W69" s="88"/>
      <c r="X69" s="88"/>
      <c r="Y69" s="117"/>
      <c r="Z69" s="114"/>
      <c r="AA69" s="27"/>
      <c r="AB69" s="67"/>
    </row>
    <row r="70" spans="2:28" s="66" customFormat="1" ht="14.25" x14ac:dyDescent="0.2">
      <c r="B70" s="27"/>
      <c r="C70" s="114"/>
      <c r="D70" s="117"/>
      <c r="E70" s="88"/>
      <c r="F70" s="88"/>
      <c r="G70" s="88"/>
      <c r="H70" s="88"/>
      <c r="I70" s="88"/>
      <c r="J70" s="88"/>
      <c r="K70" s="88"/>
      <c r="L70" s="88"/>
      <c r="M70" s="88"/>
      <c r="N70" s="88"/>
      <c r="O70" s="88"/>
      <c r="P70" s="88"/>
      <c r="Q70" s="88"/>
      <c r="R70" s="88"/>
      <c r="S70" s="88"/>
      <c r="T70" s="88"/>
      <c r="U70" s="88"/>
      <c r="V70" s="88"/>
      <c r="W70" s="88"/>
      <c r="X70" s="88"/>
      <c r="Y70" s="117"/>
      <c r="Z70" s="114"/>
      <c r="AA70" s="27"/>
      <c r="AB70" s="67"/>
    </row>
    <row r="71" spans="2:28" s="66" customFormat="1" ht="14.25" x14ac:dyDescent="0.2">
      <c r="B71" s="27"/>
      <c r="C71" s="114"/>
      <c r="D71" s="117"/>
      <c r="E71" s="88"/>
      <c r="F71" s="88"/>
      <c r="G71" s="88"/>
      <c r="H71" s="88"/>
      <c r="I71" s="88"/>
      <c r="J71" s="88"/>
      <c r="K71" s="88"/>
      <c r="L71" s="88"/>
      <c r="M71" s="88"/>
      <c r="N71" s="88"/>
      <c r="O71" s="88"/>
      <c r="P71" s="88"/>
      <c r="Q71" s="88"/>
      <c r="R71" s="88"/>
      <c r="S71" s="88"/>
      <c r="T71" s="88"/>
      <c r="U71" s="88"/>
      <c r="V71" s="88"/>
      <c r="W71" s="88"/>
      <c r="X71" s="88"/>
      <c r="Y71" s="117"/>
      <c r="Z71" s="114"/>
      <c r="AA71" s="27"/>
      <c r="AB71" s="67"/>
    </row>
    <row r="72" spans="2:28" s="66" customFormat="1" ht="14.25" x14ac:dyDescent="0.2">
      <c r="B72" s="27"/>
      <c r="C72" s="114"/>
      <c r="D72" s="117"/>
      <c r="E72" s="88"/>
      <c r="F72" s="88"/>
      <c r="G72" s="88"/>
      <c r="H72" s="88"/>
      <c r="I72" s="88"/>
      <c r="J72" s="88"/>
      <c r="K72" s="88"/>
      <c r="L72" s="88"/>
      <c r="M72" s="88"/>
      <c r="N72" s="88"/>
      <c r="O72" s="88"/>
      <c r="P72" s="88"/>
      <c r="Q72" s="88"/>
      <c r="R72" s="88"/>
      <c r="S72" s="88"/>
      <c r="T72" s="88"/>
      <c r="U72" s="88"/>
      <c r="V72" s="88"/>
      <c r="W72" s="88"/>
      <c r="X72" s="88"/>
      <c r="Y72" s="117"/>
      <c r="Z72" s="114"/>
      <c r="AA72" s="27"/>
      <c r="AB72" s="67"/>
    </row>
    <row r="73" spans="2:28" s="66" customFormat="1" ht="14.25" x14ac:dyDescent="0.2">
      <c r="B73" s="27"/>
      <c r="C73" s="114"/>
      <c r="D73" s="117"/>
      <c r="E73" s="88"/>
      <c r="F73" s="88"/>
      <c r="G73" s="88"/>
      <c r="H73" s="88"/>
      <c r="I73" s="88"/>
      <c r="J73" s="88"/>
      <c r="K73" s="88"/>
      <c r="L73" s="88"/>
      <c r="M73" s="88"/>
      <c r="N73" s="88"/>
      <c r="O73" s="88"/>
      <c r="P73" s="88"/>
      <c r="Q73" s="88"/>
      <c r="R73" s="88"/>
      <c r="S73" s="88"/>
      <c r="T73" s="88"/>
      <c r="U73" s="88"/>
      <c r="V73" s="88"/>
      <c r="W73" s="88"/>
      <c r="X73" s="88"/>
      <c r="Y73" s="117"/>
      <c r="Z73" s="114"/>
      <c r="AA73" s="27"/>
      <c r="AB73" s="67"/>
    </row>
    <row r="74" spans="2:28" s="66" customFormat="1" ht="14.25" x14ac:dyDescent="0.2">
      <c r="B74" s="27"/>
      <c r="C74" s="114"/>
      <c r="D74" s="117"/>
      <c r="E74" s="88"/>
      <c r="F74" s="88"/>
      <c r="G74" s="88"/>
      <c r="H74" s="88"/>
      <c r="I74" s="88"/>
      <c r="J74" s="88"/>
      <c r="K74" s="88"/>
      <c r="L74" s="88"/>
      <c r="M74" s="88"/>
      <c r="N74" s="88"/>
      <c r="O74" s="88"/>
      <c r="P74" s="88"/>
      <c r="Q74" s="88"/>
      <c r="R74" s="88"/>
      <c r="S74" s="88"/>
      <c r="T74" s="88"/>
      <c r="U74" s="88"/>
      <c r="V74" s="88"/>
      <c r="W74" s="88"/>
      <c r="X74" s="88"/>
      <c r="Y74" s="117"/>
      <c r="Z74" s="114"/>
      <c r="AA74" s="27"/>
      <c r="AB74" s="67"/>
    </row>
    <row r="75" spans="2:28" s="66" customFormat="1" ht="14.25" x14ac:dyDescent="0.2">
      <c r="B75" s="27"/>
      <c r="C75" s="114"/>
      <c r="D75" s="117"/>
      <c r="E75" s="88"/>
      <c r="F75" s="88"/>
      <c r="G75" s="88"/>
      <c r="H75" s="88"/>
      <c r="I75" s="88"/>
      <c r="J75" s="88"/>
      <c r="K75" s="88"/>
      <c r="L75" s="88"/>
      <c r="M75" s="88"/>
      <c r="N75" s="88"/>
      <c r="O75" s="88"/>
      <c r="P75" s="88"/>
      <c r="Q75" s="88"/>
      <c r="R75" s="88"/>
      <c r="S75" s="88"/>
      <c r="T75" s="88"/>
      <c r="U75" s="88"/>
      <c r="V75" s="88"/>
      <c r="W75" s="88"/>
      <c r="X75" s="88"/>
      <c r="Y75" s="117"/>
      <c r="Z75" s="114"/>
      <c r="AA75" s="27"/>
      <c r="AB75" s="67"/>
    </row>
    <row r="76" spans="2:28" s="66" customFormat="1" ht="14.25" x14ac:dyDescent="0.2">
      <c r="B76" s="27"/>
      <c r="C76" s="114"/>
      <c r="D76" s="117"/>
      <c r="E76" s="88"/>
      <c r="F76" s="88"/>
      <c r="G76" s="88"/>
      <c r="H76" s="88"/>
      <c r="I76" s="88"/>
      <c r="J76" s="88"/>
      <c r="K76" s="88"/>
      <c r="L76" s="88"/>
      <c r="M76" s="88"/>
      <c r="N76" s="88"/>
      <c r="O76" s="88"/>
      <c r="P76" s="88"/>
      <c r="Q76" s="88"/>
      <c r="R76" s="88"/>
      <c r="S76" s="88"/>
      <c r="T76" s="88"/>
      <c r="U76" s="88"/>
      <c r="V76" s="88"/>
      <c r="W76" s="88"/>
      <c r="X76" s="88"/>
      <c r="Y76" s="117"/>
      <c r="Z76" s="114"/>
      <c r="AA76" s="27"/>
      <c r="AB76" s="67"/>
    </row>
    <row r="77" spans="2:28" s="66" customFormat="1" ht="14.25" x14ac:dyDescent="0.2">
      <c r="B77" s="27"/>
      <c r="C77" s="114"/>
      <c r="D77" s="117"/>
      <c r="E77" s="88"/>
      <c r="F77" s="88"/>
      <c r="G77" s="88"/>
      <c r="H77" s="88"/>
      <c r="I77" s="88"/>
      <c r="J77" s="88"/>
      <c r="K77" s="88"/>
      <c r="L77" s="88"/>
      <c r="M77" s="88"/>
      <c r="N77" s="88"/>
      <c r="O77" s="88"/>
      <c r="P77" s="88"/>
      <c r="Q77" s="88"/>
      <c r="R77" s="88"/>
      <c r="S77" s="88"/>
      <c r="T77" s="88"/>
      <c r="U77" s="88"/>
      <c r="V77" s="88"/>
      <c r="W77" s="88"/>
      <c r="X77" s="88"/>
      <c r="Y77" s="117"/>
      <c r="Z77" s="114"/>
      <c r="AA77" s="27"/>
      <c r="AB77" s="67"/>
    </row>
    <row r="78" spans="2:28" s="66" customFormat="1" ht="14.25" x14ac:dyDescent="0.2">
      <c r="B78" s="27"/>
      <c r="C78" s="114"/>
      <c r="D78" s="117"/>
      <c r="E78" s="88"/>
      <c r="F78" s="88"/>
      <c r="G78" s="88"/>
      <c r="H78" s="88"/>
      <c r="I78" s="88"/>
      <c r="J78" s="88"/>
      <c r="K78" s="88"/>
      <c r="L78" s="88"/>
      <c r="M78" s="88"/>
      <c r="N78" s="88"/>
      <c r="O78" s="88"/>
      <c r="P78" s="88"/>
      <c r="Q78" s="88"/>
      <c r="R78" s="88"/>
      <c r="S78" s="88"/>
      <c r="T78" s="88"/>
      <c r="U78" s="88"/>
      <c r="V78" s="88"/>
      <c r="W78" s="88"/>
      <c r="X78" s="88"/>
      <c r="Y78" s="117"/>
      <c r="Z78" s="114"/>
      <c r="AA78" s="27"/>
      <c r="AB78" s="67"/>
    </row>
    <row r="79" spans="2:28" s="66" customFormat="1" ht="14.25" x14ac:dyDescent="0.2">
      <c r="B79" s="27"/>
      <c r="C79" s="114"/>
      <c r="D79" s="117"/>
      <c r="E79" s="88"/>
      <c r="F79" s="88"/>
      <c r="G79" s="88"/>
      <c r="H79" s="88"/>
      <c r="I79" s="88"/>
      <c r="J79" s="88"/>
      <c r="K79" s="88"/>
      <c r="L79" s="88"/>
      <c r="M79" s="88"/>
      <c r="N79" s="88"/>
      <c r="O79" s="88"/>
      <c r="P79" s="88"/>
      <c r="Q79" s="88"/>
      <c r="R79" s="88"/>
      <c r="S79" s="88"/>
      <c r="T79" s="88"/>
      <c r="U79" s="88"/>
      <c r="V79" s="88"/>
      <c r="W79" s="88"/>
      <c r="X79" s="88"/>
      <c r="Y79" s="117"/>
      <c r="Z79" s="114"/>
      <c r="AA79" s="27"/>
      <c r="AB79" s="67"/>
    </row>
    <row r="80" spans="2:28" s="66" customFormat="1" ht="14.25" x14ac:dyDescent="0.2">
      <c r="B80" s="27"/>
      <c r="C80" s="114"/>
      <c r="D80" s="117"/>
      <c r="E80" s="88"/>
      <c r="F80" s="88"/>
      <c r="G80" s="88"/>
      <c r="H80" s="88"/>
      <c r="I80" s="88"/>
      <c r="J80" s="88"/>
      <c r="K80" s="88"/>
      <c r="L80" s="88"/>
      <c r="M80" s="88"/>
      <c r="N80" s="88"/>
      <c r="O80" s="88"/>
      <c r="P80" s="88"/>
      <c r="Q80" s="88"/>
      <c r="R80" s="88"/>
      <c r="S80" s="88"/>
      <c r="T80" s="88"/>
      <c r="U80" s="88"/>
      <c r="V80" s="88"/>
      <c r="W80" s="88"/>
      <c r="X80" s="88"/>
      <c r="Y80" s="117"/>
      <c r="Z80" s="114"/>
      <c r="AA80" s="27"/>
      <c r="AB80" s="67"/>
    </row>
    <row r="81" spans="2:16384" s="66" customFormat="1" ht="14.25" x14ac:dyDescent="0.2">
      <c r="B81" s="27"/>
      <c r="C81" s="114"/>
      <c r="D81" s="117"/>
      <c r="E81" s="88"/>
      <c r="F81" s="88"/>
      <c r="G81" s="88"/>
      <c r="H81" s="88"/>
      <c r="I81" s="88"/>
      <c r="J81" s="88"/>
      <c r="K81" s="88"/>
      <c r="L81" s="88"/>
      <c r="M81" s="88"/>
      <c r="N81" s="88"/>
      <c r="O81" s="88"/>
      <c r="P81" s="88"/>
      <c r="Q81" s="88"/>
      <c r="R81" s="89"/>
      <c r="S81" s="89"/>
      <c r="T81" s="89"/>
      <c r="U81" s="89"/>
      <c r="V81" s="89"/>
      <c r="W81" s="89"/>
      <c r="X81" s="89"/>
      <c r="Y81" s="117"/>
      <c r="Z81" s="114"/>
      <c r="AA81" s="27"/>
      <c r="AB81" s="67"/>
    </row>
    <row r="82" spans="2:16384" s="66" customFormat="1" ht="9.9499999999999993" customHeight="1" x14ac:dyDescent="0.2">
      <c r="B82" s="27"/>
      <c r="C82" s="114"/>
      <c r="D82" s="117"/>
      <c r="E82" s="117"/>
      <c r="F82" s="117"/>
      <c r="G82" s="117"/>
      <c r="H82" s="118"/>
      <c r="I82" s="118"/>
      <c r="J82" s="118"/>
      <c r="K82" s="118"/>
      <c r="L82" s="118"/>
      <c r="M82" s="118"/>
      <c r="N82" s="118"/>
      <c r="O82" s="118"/>
      <c r="P82" s="118"/>
      <c r="Q82" s="118"/>
      <c r="R82" s="118"/>
      <c r="S82" s="119"/>
      <c r="T82" s="119"/>
      <c r="U82" s="119"/>
      <c r="V82" s="119"/>
      <c r="W82" s="119"/>
      <c r="X82" s="119"/>
      <c r="Y82" s="117"/>
      <c r="Z82" s="114"/>
      <c r="AA82" s="27"/>
      <c r="AB82" s="67"/>
    </row>
    <row r="83" spans="2:16384" s="38" customFormat="1" ht="11.25" customHeight="1" x14ac:dyDescent="0.25">
      <c r="B83" s="39"/>
      <c r="C83" s="115"/>
      <c r="D83" s="115"/>
      <c r="E83" s="115"/>
      <c r="F83" s="116"/>
      <c r="G83" s="116"/>
      <c r="H83" s="116"/>
      <c r="I83" s="116"/>
      <c r="J83" s="227"/>
      <c r="K83" s="227"/>
      <c r="L83" s="227"/>
      <c r="M83" s="227"/>
      <c r="N83" s="227"/>
      <c r="O83" s="227"/>
      <c r="P83" s="227"/>
      <c r="Q83" s="227"/>
      <c r="R83" s="227"/>
      <c r="S83" s="227"/>
      <c r="T83" s="116"/>
      <c r="U83" s="116"/>
      <c r="V83" s="116"/>
      <c r="W83" s="116"/>
      <c r="X83" s="116"/>
      <c r="Y83" s="115"/>
      <c r="Z83" s="115"/>
      <c r="AA83" s="39"/>
      <c r="AB83" s="40"/>
    </row>
    <row r="84" spans="2:16384" s="66" customFormat="1" ht="11.25" customHeight="1" x14ac:dyDescent="0.2">
      <c r="B84" s="27"/>
      <c r="C84" s="27"/>
      <c r="D84" s="27"/>
      <c r="E84" s="27"/>
      <c r="F84" s="28"/>
      <c r="G84" s="28"/>
      <c r="H84" s="28"/>
      <c r="I84" s="28"/>
      <c r="J84" s="27"/>
      <c r="K84" s="27"/>
      <c r="L84" s="27"/>
      <c r="M84" s="27"/>
      <c r="N84" s="27"/>
      <c r="O84" s="27"/>
      <c r="P84" s="27"/>
      <c r="Q84" s="27"/>
      <c r="R84" s="27"/>
      <c r="S84" s="27"/>
      <c r="T84" s="28"/>
      <c r="U84" s="28"/>
      <c r="V84" s="28"/>
      <c r="W84" s="28"/>
      <c r="X84" s="28"/>
      <c r="Y84" s="27"/>
      <c r="Z84" s="27"/>
      <c r="AA84" s="27"/>
      <c r="AB84" s="27"/>
      <c r="AC84" s="27"/>
      <c r="AD84" s="27"/>
      <c r="AE84" s="27"/>
      <c r="AF84" s="27"/>
      <c r="AG84" s="27"/>
      <c r="AH84" s="27"/>
      <c r="AI84" s="27"/>
      <c r="AJ84" s="27"/>
      <c r="AK84" s="27"/>
      <c r="AL84" s="27"/>
      <c r="AM84" s="27"/>
      <c r="AN84" s="27"/>
      <c r="AO84" s="27"/>
      <c r="AP84" s="27"/>
      <c r="AQ84" s="27"/>
      <c r="AR84" s="27"/>
      <c r="AS84" s="27"/>
      <c r="AT84" s="27"/>
      <c r="AU84" s="27"/>
      <c r="AV84" s="27"/>
      <c r="AW84" s="27"/>
      <c r="AX84" s="27"/>
      <c r="AY84" s="27"/>
      <c r="AZ84" s="27"/>
      <c r="BA84" s="27"/>
      <c r="BB84" s="27"/>
      <c r="BC84" s="27"/>
      <c r="BD84" s="27"/>
      <c r="BE84" s="27"/>
      <c r="BF84" s="27"/>
      <c r="BG84" s="27"/>
      <c r="BH84" s="27"/>
      <c r="BI84" s="27"/>
      <c r="BJ84" s="27"/>
      <c r="BK84" s="27"/>
      <c r="BL84" s="27"/>
      <c r="BM84" s="27"/>
      <c r="BN84" s="27"/>
      <c r="BO84" s="27"/>
      <c r="BP84" s="27"/>
      <c r="BQ84" s="27"/>
      <c r="BR84" s="27"/>
      <c r="BS84" s="27"/>
      <c r="BT84" s="27"/>
      <c r="BU84" s="27"/>
      <c r="BV84" s="27"/>
      <c r="BW84" s="27"/>
      <c r="BX84" s="27"/>
      <c r="BY84" s="27"/>
      <c r="BZ84" s="27"/>
      <c r="CA84" s="27"/>
      <c r="CB84" s="27"/>
      <c r="CC84" s="27"/>
      <c r="CD84" s="27"/>
      <c r="CE84" s="27"/>
      <c r="CF84" s="27"/>
      <c r="CG84" s="27"/>
      <c r="CH84" s="27"/>
      <c r="CI84" s="27"/>
      <c r="CJ84" s="27"/>
      <c r="CK84" s="27"/>
      <c r="CL84" s="27"/>
      <c r="CM84" s="27"/>
      <c r="CN84" s="27"/>
      <c r="CO84" s="27"/>
      <c r="CP84" s="27"/>
      <c r="CQ84" s="27"/>
      <c r="CR84" s="27"/>
      <c r="CS84" s="27"/>
      <c r="CT84" s="27"/>
      <c r="CU84" s="27"/>
      <c r="CV84" s="27"/>
      <c r="CW84" s="27"/>
      <c r="CX84" s="27"/>
      <c r="CY84" s="27"/>
      <c r="CZ84" s="27"/>
      <c r="DA84" s="27"/>
      <c r="DB84" s="27"/>
      <c r="DC84" s="27"/>
      <c r="DD84" s="27"/>
      <c r="DE84" s="27"/>
      <c r="DF84" s="27"/>
      <c r="DG84" s="27"/>
      <c r="DH84" s="27"/>
      <c r="DI84" s="27"/>
      <c r="DJ84" s="27"/>
      <c r="DK84" s="27"/>
      <c r="DL84" s="27"/>
      <c r="DM84" s="27"/>
      <c r="DN84" s="27"/>
      <c r="DO84" s="27"/>
      <c r="DP84" s="27"/>
      <c r="DQ84" s="27"/>
      <c r="DR84" s="27"/>
      <c r="DS84" s="27"/>
      <c r="DT84" s="27"/>
      <c r="DU84" s="27"/>
      <c r="DV84" s="27"/>
      <c r="DW84" s="27"/>
      <c r="DX84" s="27"/>
      <c r="DY84" s="27"/>
      <c r="DZ84" s="27"/>
      <c r="EA84" s="27"/>
      <c r="EB84" s="27"/>
      <c r="EC84" s="27"/>
      <c r="ED84" s="27"/>
      <c r="EE84" s="27"/>
      <c r="EF84" s="27"/>
      <c r="EG84" s="27"/>
      <c r="EH84" s="27"/>
      <c r="EI84" s="27"/>
      <c r="EJ84" s="27"/>
      <c r="EK84" s="27"/>
      <c r="EL84" s="27"/>
      <c r="EM84" s="27"/>
      <c r="EN84" s="27"/>
      <c r="EO84" s="27"/>
      <c r="EP84" s="27"/>
      <c r="EQ84" s="27"/>
      <c r="ER84" s="27"/>
      <c r="ES84" s="27"/>
      <c r="ET84" s="27"/>
      <c r="EU84" s="27"/>
      <c r="EV84" s="27"/>
      <c r="EW84" s="27"/>
      <c r="EX84" s="27"/>
      <c r="EY84" s="27"/>
      <c r="EZ84" s="27"/>
      <c r="FA84" s="27"/>
      <c r="FB84" s="27"/>
      <c r="FC84" s="27"/>
      <c r="FD84" s="27"/>
      <c r="FE84" s="27"/>
      <c r="FF84" s="27"/>
      <c r="FG84" s="27"/>
      <c r="FH84" s="27"/>
      <c r="FI84" s="27"/>
      <c r="FJ84" s="27"/>
      <c r="FK84" s="27"/>
      <c r="FL84" s="27"/>
      <c r="FM84" s="27"/>
      <c r="FN84" s="27"/>
      <c r="FO84" s="27"/>
      <c r="FP84" s="27"/>
      <c r="FQ84" s="27"/>
      <c r="FR84" s="27"/>
      <c r="FS84" s="27"/>
      <c r="FT84" s="27"/>
      <c r="FU84" s="27"/>
      <c r="FV84" s="27"/>
      <c r="FW84" s="27"/>
      <c r="FX84" s="27"/>
      <c r="FY84" s="27"/>
      <c r="FZ84" s="27"/>
      <c r="GA84" s="27"/>
      <c r="GB84" s="27"/>
      <c r="GC84" s="27"/>
      <c r="GD84" s="27"/>
      <c r="GE84" s="27"/>
      <c r="GF84" s="27"/>
      <c r="GG84" s="27"/>
      <c r="GH84" s="27"/>
      <c r="GI84" s="27"/>
      <c r="GJ84" s="27"/>
      <c r="GK84" s="27"/>
      <c r="GL84" s="27"/>
      <c r="GM84" s="27"/>
      <c r="GN84" s="27"/>
      <c r="GO84" s="27"/>
      <c r="GP84" s="27"/>
      <c r="GQ84" s="27"/>
      <c r="GR84" s="27"/>
      <c r="GS84" s="27"/>
      <c r="GT84" s="27"/>
      <c r="GU84" s="27"/>
      <c r="GV84" s="27"/>
      <c r="GW84" s="27"/>
      <c r="GX84" s="27"/>
      <c r="GY84" s="27"/>
      <c r="GZ84" s="27"/>
      <c r="HA84" s="27"/>
      <c r="HB84" s="27"/>
      <c r="HC84" s="27"/>
      <c r="HD84" s="27"/>
      <c r="HE84" s="27"/>
      <c r="HF84" s="27"/>
      <c r="HG84" s="27"/>
      <c r="HH84" s="27"/>
      <c r="HI84" s="27"/>
      <c r="HJ84" s="27"/>
      <c r="HK84" s="27"/>
      <c r="HL84" s="27"/>
      <c r="HM84" s="27"/>
      <c r="HN84" s="27"/>
      <c r="HO84" s="27"/>
      <c r="HP84" s="27"/>
      <c r="HQ84" s="27"/>
      <c r="HR84" s="27"/>
      <c r="HS84" s="27"/>
      <c r="HT84" s="27"/>
      <c r="HU84" s="27"/>
      <c r="HV84" s="27"/>
      <c r="HW84" s="27"/>
      <c r="HX84" s="27"/>
      <c r="HY84" s="27"/>
      <c r="HZ84" s="27"/>
      <c r="IA84" s="27"/>
      <c r="IB84" s="27"/>
      <c r="IC84" s="27"/>
      <c r="ID84" s="27"/>
      <c r="IE84" s="27"/>
      <c r="IF84" s="27"/>
      <c r="IG84" s="27"/>
      <c r="IH84" s="27"/>
      <c r="II84" s="27"/>
      <c r="IJ84" s="27"/>
      <c r="IK84" s="27"/>
      <c r="IL84" s="27"/>
      <c r="IM84" s="27"/>
      <c r="IN84" s="27"/>
      <c r="IO84" s="27"/>
      <c r="IP84" s="27"/>
      <c r="IQ84" s="27"/>
      <c r="IR84" s="27"/>
      <c r="IS84" s="27"/>
      <c r="IT84" s="27"/>
      <c r="IU84" s="27"/>
      <c r="IV84" s="27"/>
      <c r="IW84" s="27"/>
      <c r="IX84" s="27"/>
      <c r="IY84" s="27"/>
      <c r="IZ84" s="27"/>
      <c r="JA84" s="27"/>
      <c r="JB84" s="27"/>
      <c r="JC84" s="27"/>
      <c r="JD84" s="27"/>
      <c r="JE84" s="27"/>
      <c r="JF84" s="27"/>
      <c r="JG84" s="27"/>
      <c r="JH84" s="27"/>
      <c r="JI84" s="27"/>
      <c r="JJ84" s="27"/>
      <c r="JK84" s="27"/>
      <c r="JL84" s="27"/>
      <c r="JM84" s="27"/>
      <c r="JN84" s="27"/>
      <c r="JO84" s="27"/>
      <c r="JP84" s="27"/>
      <c r="JQ84" s="27"/>
      <c r="JR84" s="27"/>
      <c r="JS84" s="27"/>
      <c r="JT84" s="27"/>
      <c r="JU84" s="27"/>
      <c r="JV84" s="27"/>
      <c r="JW84" s="27"/>
      <c r="JX84" s="27"/>
      <c r="JY84" s="27"/>
      <c r="JZ84" s="27"/>
      <c r="KA84" s="27"/>
      <c r="KB84" s="27"/>
      <c r="KC84" s="27"/>
      <c r="KD84" s="27"/>
      <c r="KE84" s="27"/>
      <c r="KF84" s="27"/>
      <c r="KG84" s="27"/>
      <c r="KH84" s="27"/>
      <c r="KI84" s="27"/>
      <c r="KJ84" s="27"/>
      <c r="KK84" s="27"/>
      <c r="KL84" s="27"/>
      <c r="KM84" s="27"/>
      <c r="KN84" s="27"/>
      <c r="KO84" s="27"/>
      <c r="KP84" s="27"/>
      <c r="KQ84" s="27"/>
      <c r="KR84" s="27"/>
      <c r="KS84" s="27"/>
      <c r="KT84" s="27"/>
      <c r="KU84" s="27"/>
      <c r="KV84" s="27"/>
      <c r="KW84" s="27"/>
      <c r="KX84" s="27"/>
      <c r="KY84" s="27"/>
      <c r="KZ84" s="27"/>
      <c r="LA84" s="27"/>
      <c r="LB84" s="27"/>
      <c r="LC84" s="27"/>
      <c r="LD84" s="27"/>
      <c r="LE84" s="27"/>
      <c r="LF84" s="27"/>
      <c r="LG84" s="27"/>
      <c r="LH84" s="27"/>
      <c r="LI84" s="27"/>
      <c r="LJ84" s="27"/>
      <c r="LK84" s="27"/>
      <c r="LL84" s="27"/>
      <c r="LM84" s="27"/>
      <c r="LN84" s="27"/>
      <c r="LO84" s="27"/>
      <c r="LP84" s="27"/>
      <c r="LQ84" s="27"/>
      <c r="LR84" s="27"/>
      <c r="LS84" s="27"/>
      <c r="LT84" s="27"/>
      <c r="LU84" s="27"/>
      <c r="LV84" s="27"/>
      <c r="LW84" s="27"/>
      <c r="LX84" s="27"/>
      <c r="LY84" s="27"/>
      <c r="LZ84" s="27"/>
      <c r="MA84" s="27"/>
      <c r="MB84" s="27"/>
      <c r="MC84" s="27"/>
      <c r="MD84" s="27"/>
      <c r="ME84" s="27"/>
      <c r="MF84" s="27"/>
      <c r="MG84" s="27"/>
      <c r="MH84" s="27"/>
      <c r="MI84" s="27"/>
      <c r="MJ84" s="27"/>
      <c r="MK84" s="27"/>
      <c r="ML84" s="27"/>
      <c r="MM84" s="27"/>
      <c r="MN84" s="27"/>
      <c r="MO84" s="27"/>
      <c r="MP84" s="27"/>
      <c r="MQ84" s="27"/>
      <c r="MR84" s="27"/>
      <c r="MS84" s="27"/>
      <c r="MT84" s="27"/>
      <c r="MU84" s="27"/>
      <c r="MV84" s="27"/>
      <c r="MW84" s="27"/>
      <c r="MX84" s="27"/>
      <c r="MY84" s="27"/>
      <c r="MZ84" s="27"/>
      <c r="NA84" s="27"/>
      <c r="NB84" s="27"/>
      <c r="NC84" s="27"/>
      <c r="ND84" s="27"/>
      <c r="NE84" s="27"/>
      <c r="NF84" s="27"/>
      <c r="NG84" s="27"/>
      <c r="NH84" s="27"/>
      <c r="NI84" s="27"/>
      <c r="NJ84" s="27"/>
      <c r="NK84" s="27"/>
      <c r="NL84" s="27"/>
      <c r="NM84" s="27"/>
      <c r="NN84" s="27"/>
      <c r="NO84" s="27"/>
      <c r="NP84" s="27"/>
      <c r="NQ84" s="27"/>
      <c r="NR84" s="27"/>
      <c r="NS84" s="27"/>
      <c r="NT84" s="27"/>
      <c r="NU84" s="27"/>
      <c r="NV84" s="27"/>
      <c r="NW84" s="27"/>
      <c r="NX84" s="27"/>
      <c r="NY84" s="27"/>
      <c r="NZ84" s="27"/>
      <c r="OA84" s="27"/>
      <c r="OB84" s="27"/>
      <c r="OC84" s="27"/>
      <c r="OD84" s="27"/>
      <c r="OE84" s="27"/>
      <c r="OF84" s="27"/>
      <c r="OG84" s="27"/>
      <c r="OH84" s="27"/>
      <c r="OI84" s="27"/>
      <c r="OJ84" s="27"/>
      <c r="OK84" s="27"/>
      <c r="OL84" s="27"/>
      <c r="OM84" s="27"/>
      <c r="ON84" s="27"/>
      <c r="OO84" s="27"/>
      <c r="OP84" s="27"/>
      <c r="OQ84" s="27"/>
      <c r="OR84" s="27"/>
      <c r="OS84" s="27"/>
      <c r="OT84" s="27"/>
      <c r="OU84" s="27"/>
      <c r="OV84" s="27"/>
      <c r="OW84" s="27"/>
      <c r="OX84" s="27"/>
      <c r="OY84" s="27"/>
      <c r="OZ84" s="27"/>
      <c r="PA84" s="27"/>
      <c r="PB84" s="27"/>
      <c r="PC84" s="27"/>
      <c r="PD84" s="27"/>
      <c r="PE84" s="27"/>
      <c r="PF84" s="27"/>
      <c r="PG84" s="27"/>
      <c r="PH84" s="27"/>
      <c r="PI84" s="27"/>
      <c r="PJ84" s="27"/>
      <c r="PK84" s="27"/>
      <c r="PL84" s="27"/>
      <c r="PM84" s="27"/>
      <c r="PN84" s="27"/>
      <c r="PO84" s="27"/>
      <c r="PP84" s="27"/>
      <c r="PQ84" s="27"/>
      <c r="PR84" s="27"/>
      <c r="PS84" s="27"/>
      <c r="PT84" s="27"/>
      <c r="PU84" s="27"/>
      <c r="PV84" s="27"/>
      <c r="PW84" s="27"/>
      <c r="PX84" s="27"/>
      <c r="PY84" s="27"/>
      <c r="PZ84" s="27"/>
      <c r="QA84" s="27"/>
      <c r="QB84" s="27"/>
      <c r="QC84" s="27"/>
      <c r="QD84" s="27"/>
      <c r="QE84" s="27"/>
      <c r="QF84" s="27"/>
      <c r="QG84" s="27"/>
      <c r="QH84" s="27"/>
      <c r="QI84" s="27"/>
      <c r="QJ84" s="27"/>
      <c r="QK84" s="27"/>
      <c r="QL84" s="27"/>
      <c r="QM84" s="27"/>
      <c r="QN84" s="27"/>
      <c r="QO84" s="27"/>
      <c r="QP84" s="27"/>
      <c r="QQ84" s="27"/>
      <c r="QR84" s="27"/>
      <c r="QS84" s="27"/>
      <c r="QT84" s="27"/>
      <c r="QU84" s="27"/>
      <c r="QV84" s="27"/>
      <c r="QW84" s="27"/>
      <c r="QX84" s="27"/>
      <c r="QY84" s="27"/>
      <c r="QZ84" s="27"/>
      <c r="RA84" s="27"/>
      <c r="RB84" s="27"/>
      <c r="RC84" s="27"/>
      <c r="RD84" s="27"/>
      <c r="RE84" s="27"/>
      <c r="RF84" s="27"/>
      <c r="RG84" s="27"/>
      <c r="RH84" s="27"/>
      <c r="RI84" s="27"/>
      <c r="RJ84" s="27"/>
      <c r="RK84" s="27"/>
      <c r="RL84" s="27"/>
      <c r="RM84" s="27"/>
      <c r="RN84" s="27"/>
      <c r="RO84" s="27"/>
      <c r="RP84" s="27"/>
      <c r="RQ84" s="27"/>
      <c r="RR84" s="27"/>
      <c r="RS84" s="27"/>
      <c r="RT84" s="27"/>
      <c r="RU84" s="27"/>
      <c r="RV84" s="27"/>
      <c r="RW84" s="27"/>
      <c r="RX84" s="27"/>
      <c r="RY84" s="27"/>
      <c r="RZ84" s="27"/>
      <c r="SA84" s="27"/>
      <c r="SB84" s="27"/>
      <c r="SC84" s="27"/>
      <c r="SD84" s="27"/>
      <c r="SE84" s="27"/>
      <c r="SF84" s="27"/>
      <c r="SG84" s="27"/>
      <c r="SH84" s="27"/>
      <c r="SI84" s="27"/>
      <c r="SJ84" s="27"/>
      <c r="SK84" s="27"/>
      <c r="SL84" s="27"/>
      <c r="SM84" s="27"/>
      <c r="SN84" s="27"/>
      <c r="SO84" s="27"/>
      <c r="SP84" s="27"/>
      <c r="SQ84" s="27"/>
      <c r="SR84" s="27"/>
      <c r="SS84" s="27"/>
      <c r="ST84" s="27"/>
      <c r="SU84" s="27"/>
      <c r="SV84" s="27"/>
      <c r="SW84" s="27"/>
      <c r="SX84" s="27"/>
      <c r="SY84" s="27"/>
      <c r="SZ84" s="27"/>
      <c r="TA84" s="27"/>
      <c r="TB84" s="27"/>
      <c r="TC84" s="27"/>
      <c r="TD84" s="27"/>
      <c r="TE84" s="27"/>
      <c r="TF84" s="27"/>
      <c r="TG84" s="27"/>
      <c r="TH84" s="27"/>
      <c r="TI84" s="27"/>
      <c r="TJ84" s="27"/>
      <c r="TK84" s="27"/>
      <c r="TL84" s="27"/>
      <c r="TM84" s="27"/>
      <c r="TN84" s="27"/>
      <c r="TO84" s="27"/>
      <c r="TP84" s="27"/>
      <c r="TQ84" s="27"/>
      <c r="TR84" s="27"/>
      <c r="TS84" s="27"/>
      <c r="TT84" s="27"/>
      <c r="TU84" s="27"/>
      <c r="TV84" s="27"/>
      <c r="TW84" s="27"/>
      <c r="TX84" s="27"/>
      <c r="TY84" s="27"/>
      <c r="TZ84" s="27"/>
      <c r="UA84" s="27"/>
      <c r="UB84" s="27"/>
      <c r="UC84" s="27"/>
      <c r="UD84" s="27"/>
      <c r="UE84" s="27"/>
      <c r="UF84" s="27"/>
      <c r="UG84" s="27"/>
      <c r="UH84" s="27"/>
      <c r="UI84" s="27"/>
      <c r="UJ84" s="27"/>
      <c r="UK84" s="27"/>
      <c r="UL84" s="27"/>
      <c r="UM84" s="27"/>
      <c r="UN84" s="27"/>
      <c r="UO84" s="27"/>
      <c r="UP84" s="27"/>
      <c r="UQ84" s="27"/>
      <c r="UR84" s="27"/>
      <c r="US84" s="27"/>
      <c r="UT84" s="27"/>
      <c r="UU84" s="27"/>
      <c r="UV84" s="27"/>
      <c r="UW84" s="27"/>
      <c r="UX84" s="27"/>
      <c r="UY84" s="27"/>
      <c r="UZ84" s="27"/>
      <c r="VA84" s="27"/>
      <c r="VB84" s="27"/>
      <c r="VC84" s="27"/>
      <c r="VD84" s="27"/>
      <c r="VE84" s="27"/>
      <c r="VF84" s="27"/>
      <c r="VG84" s="27"/>
      <c r="VH84" s="27"/>
      <c r="VI84" s="27"/>
      <c r="VJ84" s="27"/>
      <c r="VK84" s="27"/>
      <c r="VL84" s="27"/>
      <c r="VM84" s="27"/>
      <c r="VN84" s="27"/>
      <c r="VO84" s="27"/>
      <c r="VP84" s="27"/>
      <c r="VQ84" s="27"/>
      <c r="VR84" s="27"/>
      <c r="VS84" s="27"/>
      <c r="VT84" s="27"/>
      <c r="VU84" s="27"/>
      <c r="VV84" s="27"/>
      <c r="VW84" s="27"/>
      <c r="VX84" s="27"/>
      <c r="VY84" s="27"/>
      <c r="VZ84" s="27"/>
      <c r="WA84" s="27"/>
      <c r="WB84" s="27"/>
      <c r="WC84" s="27"/>
      <c r="WD84" s="27"/>
      <c r="WE84" s="27"/>
      <c r="WF84" s="27"/>
      <c r="WG84" s="27"/>
      <c r="WH84" s="27"/>
      <c r="WI84" s="27"/>
      <c r="WJ84" s="27"/>
      <c r="WK84" s="27"/>
      <c r="WL84" s="27"/>
      <c r="WM84" s="27"/>
      <c r="WN84" s="27"/>
      <c r="WO84" s="27"/>
      <c r="WP84" s="27"/>
      <c r="WQ84" s="27"/>
      <c r="WR84" s="27"/>
      <c r="WS84" s="27"/>
      <c r="WT84" s="27"/>
      <c r="WU84" s="27"/>
      <c r="WV84" s="27"/>
      <c r="WW84" s="27"/>
      <c r="WX84" s="27"/>
      <c r="WY84" s="27"/>
      <c r="WZ84" s="27"/>
      <c r="XA84" s="27"/>
      <c r="XB84" s="27"/>
      <c r="XC84" s="27"/>
      <c r="XD84" s="27"/>
      <c r="XE84" s="27"/>
      <c r="XF84" s="27"/>
      <c r="XG84" s="27"/>
      <c r="XH84" s="27"/>
      <c r="XI84" s="27"/>
      <c r="XJ84" s="27"/>
      <c r="XK84" s="27"/>
      <c r="XL84" s="27"/>
      <c r="XM84" s="27"/>
      <c r="XN84" s="27"/>
      <c r="XO84" s="27"/>
      <c r="XP84" s="27"/>
      <c r="XQ84" s="27"/>
      <c r="XR84" s="27"/>
      <c r="XS84" s="27"/>
      <c r="XT84" s="27"/>
      <c r="XU84" s="27"/>
      <c r="XV84" s="27"/>
      <c r="XW84" s="27"/>
      <c r="XX84" s="27"/>
      <c r="XY84" s="27"/>
      <c r="XZ84" s="27"/>
      <c r="YA84" s="27"/>
      <c r="YB84" s="27"/>
      <c r="YC84" s="27"/>
      <c r="YD84" s="27"/>
      <c r="YE84" s="27"/>
      <c r="YF84" s="27"/>
      <c r="YG84" s="27"/>
      <c r="YH84" s="27"/>
      <c r="YI84" s="27"/>
      <c r="YJ84" s="27"/>
      <c r="YK84" s="27"/>
      <c r="YL84" s="27"/>
      <c r="YM84" s="27"/>
      <c r="YN84" s="27"/>
      <c r="YO84" s="27"/>
      <c r="YP84" s="27"/>
      <c r="YQ84" s="27"/>
      <c r="YR84" s="27"/>
      <c r="YS84" s="27"/>
      <c r="YT84" s="27"/>
      <c r="YU84" s="27"/>
      <c r="YV84" s="27"/>
      <c r="YW84" s="27"/>
      <c r="YX84" s="27"/>
      <c r="YY84" s="27"/>
      <c r="YZ84" s="27"/>
      <c r="ZA84" s="27"/>
      <c r="ZB84" s="27"/>
      <c r="ZC84" s="27"/>
      <c r="ZD84" s="27"/>
      <c r="ZE84" s="27"/>
      <c r="ZF84" s="27"/>
      <c r="ZG84" s="27"/>
      <c r="ZH84" s="27"/>
      <c r="ZI84" s="27"/>
      <c r="ZJ84" s="27"/>
      <c r="ZK84" s="27"/>
      <c r="ZL84" s="27"/>
      <c r="ZM84" s="27"/>
      <c r="ZN84" s="27"/>
      <c r="ZO84" s="27"/>
      <c r="ZP84" s="27"/>
      <c r="ZQ84" s="27"/>
      <c r="ZR84" s="27"/>
      <c r="ZS84" s="27"/>
      <c r="ZT84" s="27"/>
      <c r="ZU84" s="27"/>
      <c r="ZV84" s="27"/>
      <c r="ZW84" s="27"/>
      <c r="ZX84" s="27"/>
      <c r="ZY84" s="27"/>
      <c r="ZZ84" s="27"/>
      <c r="AAA84" s="27"/>
      <c r="AAB84" s="27"/>
      <c r="AAC84" s="27"/>
      <c r="AAD84" s="27"/>
      <c r="AAE84" s="27"/>
      <c r="AAF84" s="27"/>
      <c r="AAG84" s="27"/>
      <c r="AAH84" s="27"/>
      <c r="AAI84" s="27"/>
      <c r="AAJ84" s="27"/>
      <c r="AAK84" s="27"/>
      <c r="AAL84" s="27"/>
      <c r="AAM84" s="27"/>
      <c r="AAN84" s="27"/>
      <c r="AAO84" s="27"/>
      <c r="AAP84" s="27"/>
      <c r="AAQ84" s="27"/>
      <c r="AAR84" s="27"/>
      <c r="AAS84" s="27"/>
      <c r="AAT84" s="27"/>
      <c r="AAU84" s="27"/>
      <c r="AAV84" s="27"/>
      <c r="AAW84" s="27"/>
      <c r="AAX84" s="27"/>
      <c r="AAY84" s="27"/>
      <c r="AAZ84" s="27"/>
      <c r="ABA84" s="27"/>
      <c r="ABB84" s="27"/>
      <c r="ABC84" s="27"/>
      <c r="ABD84" s="27"/>
      <c r="ABE84" s="27"/>
      <c r="ABF84" s="27"/>
      <c r="ABG84" s="27"/>
      <c r="ABH84" s="27"/>
      <c r="ABI84" s="27"/>
      <c r="ABJ84" s="27"/>
      <c r="ABK84" s="27"/>
      <c r="ABL84" s="27"/>
      <c r="ABM84" s="27"/>
      <c r="ABN84" s="27"/>
      <c r="ABO84" s="27"/>
      <c r="ABP84" s="27"/>
      <c r="ABQ84" s="27"/>
      <c r="ABR84" s="27"/>
      <c r="ABS84" s="27"/>
      <c r="ABT84" s="27"/>
      <c r="ABU84" s="27"/>
      <c r="ABV84" s="27"/>
      <c r="ABW84" s="27"/>
      <c r="ABX84" s="27"/>
      <c r="ABY84" s="27"/>
      <c r="ABZ84" s="27"/>
      <c r="ACA84" s="27"/>
      <c r="ACB84" s="27"/>
      <c r="ACC84" s="27"/>
      <c r="ACD84" s="27"/>
      <c r="ACE84" s="27"/>
      <c r="ACF84" s="27"/>
      <c r="ACG84" s="27"/>
      <c r="ACH84" s="27"/>
      <c r="ACI84" s="27"/>
      <c r="ACJ84" s="27"/>
      <c r="ACK84" s="27"/>
      <c r="ACL84" s="27"/>
      <c r="ACM84" s="27"/>
      <c r="ACN84" s="27"/>
      <c r="ACO84" s="27"/>
      <c r="ACP84" s="27"/>
      <c r="ACQ84" s="27"/>
      <c r="ACR84" s="27"/>
      <c r="ACS84" s="27"/>
      <c r="ACT84" s="27"/>
      <c r="ACU84" s="27"/>
      <c r="ACV84" s="27"/>
      <c r="ACW84" s="27"/>
      <c r="ACX84" s="27"/>
      <c r="ACY84" s="27"/>
      <c r="ACZ84" s="27"/>
      <c r="ADA84" s="27"/>
      <c r="ADB84" s="27"/>
      <c r="ADC84" s="27"/>
      <c r="ADD84" s="27"/>
      <c r="ADE84" s="27"/>
      <c r="ADF84" s="27"/>
      <c r="ADG84" s="27"/>
      <c r="ADH84" s="27"/>
      <c r="ADI84" s="27"/>
      <c r="ADJ84" s="27"/>
      <c r="ADK84" s="27"/>
      <c r="ADL84" s="27"/>
      <c r="ADM84" s="27"/>
      <c r="ADN84" s="27"/>
      <c r="ADO84" s="27"/>
      <c r="ADP84" s="27"/>
      <c r="ADQ84" s="27"/>
      <c r="ADR84" s="27"/>
      <c r="ADS84" s="27"/>
      <c r="ADT84" s="27"/>
      <c r="ADU84" s="27"/>
      <c r="ADV84" s="27"/>
      <c r="ADW84" s="27"/>
      <c r="ADX84" s="27"/>
      <c r="ADY84" s="27"/>
      <c r="ADZ84" s="27"/>
      <c r="AEA84" s="27"/>
      <c r="AEB84" s="27"/>
      <c r="AEC84" s="27"/>
      <c r="AED84" s="27"/>
      <c r="AEE84" s="27"/>
      <c r="AEF84" s="27"/>
      <c r="AEG84" s="27"/>
      <c r="AEH84" s="27"/>
      <c r="AEI84" s="27"/>
      <c r="AEJ84" s="27"/>
      <c r="AEK84" s="27"/>
      <c r="AEL84" s="27"/>
      <c r="AEM84" s="27"/>
      <c r="AEN84" s="27"/>
      <c r="AEO84" s="27"/>
      <c r="AEP84" s="27"/>
      <c r="AEQ84" s="27"/>
      <c r="AER84" s="27"/>
      <c r="AES84" s="27"/>
      <c r="AET84" s="27"/>
      <c r="AEU84" s="27"/>
      <c r="AEV84" s="27"/>
      <c r="AEW84" s="27"/>
      <c r="AEX84" s="27"/>
      <c r="AEY84" s="27"/>
      <c r="AEZ84" s="27"/>
      <c r="AFA84" s="27"/>
      <c r="AFB84" s="27"/>
      <c r="AFC84" s="27"/>
      <c r="AFD84" s="27"/>
      <c r="AFE84" s="27"/>
      <c r="AFF84" s="27"/>
      <c r="AFG84" s="27"/>
      <c r="AFH84" s="27"/>
      <c r="AFI84" s="27"/>
      <c r="AFJ84" s="27"/>
      <c r="AFK84" s="27"/>
      <c r="AFL84" s="27"/>
      <c r="AFM84" s="27"/>
      <c r="AFN84" s="27"/>
      <c r="AFO84" s="27"/>
      <c r="AFP84" s="27"/>
      <c r="AFQ84" s="27"/>
      <c r="AFR84" s="27"/>
      <c r="AFS84" s="27"/>
      <c r="AFT84" s="27"/>
      <c r="AFU84" s="27"/>
      <c r="AFV84" s="27"/>
      <c r="AFW84" s="27"/>
      <c r="AFX84" s="27"/>
      <c r="AFY84" s="27"/>
      <c r="AFZ84" s="27"/>
      <c r="AGA84" s="27"/>
      <c r="AGB84" s="27"/>
      <c r="AGC84" s="27"/>
      <c r="AGD84" s="27"/>
      <c r="AGE84" s="27"/>
      <c r="AGF84" s="27"/>
      <c r="AGG84" s="27"/>
      <c r="AGH84" s="27"/>
      <c r="AGI84" s="27"/>
      <c r="AGJ84" s="27"/>
      <c r="AGK84" s="27"/>
      <c r="AGL84" s="27"/>
      <c r="AGM84" s="27"/>
      <c r="AGN84" s="27"/>
      <c r="AGO84" s="27"/>
      <c r="AGP84" s="27"/>
      <c r="AGQ84" s="27"/>
      <c r="AGR84" s="27"/>
      <c r="AGS84" s="27"/>
      <c r="AGT84" s="27"/>
      <c r="AGU84" s="27"/>
      <c r="AGV84" s="27"/>
      <c r="AGW84" s="27"/>
      <c r="AGX84" s="27"/>
      <c r="AGY84" s="27"/>
      <c r="AGZ84" s="27"/>
      <c r="AHA84" s="27"/>
      <c r="AHB84" s="27"/>
      <c r="AHC84" s="27"/>
      <c r="AHD84" s="27"/>
      <c r="AHE84" s="27"/>
      <c r="AHF84" s="27"/>
      <c r="AHG84" s="27"/>
      <c r="AHH84" s="27"/>
      <c r="AHI84" s="27"/>
      <c r="AHJ84" s="27"/>
      <c r="AHK84" s="27"/>
      <c r="AHL84" s="27"/>
      <c r="AHM84" s="27"/>
      <c r="AHN84" s="27"/>
      <c r="AHO84" s="27"/>
      <c r="AHP84" s="27"/>
      <c r="AHQ84" s="27"/>
      <c r="AHR84" s="27"/>
      <c r="AHS84" s="27"/>
      <c r="AHT84" s="27"/>
      <c r="AHU84" s="27"/>
      <c r="AHV84" s="27"/>
      <c r="AHW84" s="27"/>
      <c r="AHX84" s="27"/>
      <c r="AHY84" s="27"/>
      <c r="AHZ84" s="27"/>
      <c r="AIA84" s="27"/>
      <c r="AIB84" s="27"/>
      <c r="AIC84" s="27"/>
      <c r="AID84" s="27"/>
      <c r="AIE84" s="27"/>
      <c r="AIF84" s="27"/>
      <c r="AIG84" s="27"/>
      <c r="AIH84" s="27"/>
      <c r="AII84" s="27"/>
      <c r="AIJ84" s="27"/>
      <c r="AIK84" s="27"/>
      <c r="AIL84" s="27"/>
      <c r="AIM84" s="27"/>
      <c r="AIN84" s="27"/>
      <c r="AIO84" s="27"/>
      <c r="AIP84" s="27"/>
      <c r="AIQ84" s="27"/>
      <c r="AIR84" s="27"/>
      <c r="AIS84" s="27"/>
      <c r="AIT84" s="27"/>
      <c r="AIU84" s="27"/>
      <c r="AIV84" s="27"/>
      <c r="AIW84" s="27"/>
      <c r="AIX84" s="27"/>
      <c r="AIY84" s="27"/>
      <c r="AIZ84" s="27"/>
      <c r="AJA84" s="27"/>
      <c r="AJB84" s="27"/>
      <c r="AJC84" s="27"/>
      <c r="AJD84" s="27"/>
      <c r="AJE84" s="27"/>
      <c r="AJF84" s="27"/>
      <c r="AJG84" s="27"/>
      <c r="AJH84" s="27"/>
      <c r="AJI84" s="27"/>
      <c r="AJJ84" s="27"/>
      <c r="AJK84" s="27"/>
      <c r="AJL84" s="27"/>
      <c r="AJM84" s="27"/>
      <c r="AJN84" s="27"/>
      <c r="AJO84" s="27"/>
      <c r="AJP84" s="27"/>
      <c r="AJQ84" s="27"/>
      <c r="AJR84" s="27"/>
      <c r="AJS84" s="27"/>
      <c r="AJT84" s="27"/>
      <c r="AJU84" s="27"/>
      <c r="AJV84" s="27"/>
      <c r="AJW84" s="27"/>
      <c r="AJX84" s="27"/>
      <c r="AJY84" s="27"/>
      <c r="AJZ84" s="27"/>
      <c r="AKA84" s="27"/>
      <c r="AKB84" s="27"/>
      <c r="AKC84" s="27"/>
      <c r="AKD84" s="27"/>
      <c r="AKE84" s="27"/>
      <c r="AKF84" s="27"/>
      <c r="AKG84" s="27"/>
      <c r="AKH84" s="27"/>
      <c r="AKI84" s="27"/>
      <c r="AKJ84" s="27"/>
      <c r="AKK84" s="27"/>
      <c r="AKL84" s="27"/>
      <c r="AKM84" s="27"/>
      <c r="AKN84" s="27"/>
      <c r="AKO84" s="27"/>
      <c r="AKP84" s="27"/>
      <c r="AKQ84" s="27"/>
      <c r="AKR84" s="27"/>
      <c r="AKS84" s="27"/>
      <c r="AKT84" s="27"/>
      <c r="AKU84" s="27"/>
      <c r="AKV84" s="27"/>
      <c r="AKW84" s="27"/>
      <c r="AKX84" s="27"/>
      <c r="AKY84" s="27"/>
      <c r="AKZ84" s="27"/>
      <c r="ALA84" s="27"/>
      <c r="ALB84" s="27"/>
      <c r="ALC84" s="27"/>
      <c r="ALD84" s="27"/>
      <c r="ALE84" s="27"/>
      <c r="ALF84" s="27"/>
      <c r="ALG84" s="27"/>
      <c r="ALH84" s="27"/>
      <c r="ALI84" s="27"/>
      <c r="ALJ84" s="27"/>
      <c r="ALK84" s="27"/>
      <c r="ALL84" s="27"/>
      <c r="ALM84" s="27"/>
      <c r="ALN84" s="27"/>
      <c r="ALO84" s="27"/>
      <c r="ALP84" s="27"/>
      <c r="ALQ84" s="27"/>
      <c r="ALR84" s="27"/>
      <c r="ALS84" s="27"/>
      <c r="ALT84" s="27"/>
      <c r="ALU84" s="27"/>
      <c r="ALV84" s="27"/>
      <c r="ALW84" s="27"/>
      <c r="ALX84" s="27"/>
      <c r="ALY84" s="27"/>
      <c r="ALZ84" s="27"/>
      <c r="AMA84" s="27"/>
      <c r="AMB84" s="27"/>
      <c r="AMC84" s="27"/>
      <c r="AMD84" s="27"/>
      <c r="AME84" s="27"/>
      <c r="AMF84" s="27"/>
      <c r="AMG84" s="27"/>
      <c r="AMH84" s="27"/>
      <c r="AMI84" s="27"/>
      <c r="AMJ84" s="27"/>
      <c r="AMK84" s="27"/>
      <c r="AML84" s="27"/>
      <c r="AMM84" s="27"/>
      <c r="AMN84" s="27"/>
      <c r="AMO84" s="27"/>
      <c r="AMP84" s="27"/>
      <c r="AMQ84" s="27"/>
      <c r="AMR84" s="27"/>
      <c r="AMS84" s="27"/>
      <c r="AMT84" s="27"/>
      <c r="AMU84" s="27"/>
      <c r="AMV84" s="27"/>
      <c r="AMW84" s="27"/>
      <c r="AMX84" s="27"/>
      <c r="AMY84" s="27"/>
      <c r="AMZ84" s="27"/>
      <c r="ANA84" s="27"/>
      <c r="ANB84" s="27"/>
      <c r="ANC84" s="27"/>
      <c r="AND84" s="27"/>
      <c r="ANE84" s="27"/>
      <c r="ANF84" s="27"/>
      <c r="ANG84" s="27"/>
      <c r="ANH84" s="27"/>
      <c r="ANI84" s="27"/>
      <c r="ANJ84" s="27"/>
      <c r="ANK84" s="27"/>
      <c r="ANL84" s="27"/>
      <c r="ANM84" s="27"/>
      <c r="ANN84" s="27"/>
      <c r="ANO84" s="27"/>
      <c r="ANP84" s="27"/>
      <c r="ANQ84" s="27"/>
      <c r="ANR84" s="27"/>
      <c r="ANS84" s="27"/>
      <c r="ANT84" s="27"/>
      <c r="ANU84" s="27"/>
      <c r="ANV84" s="27"/>
      <c r="ANW84" s="27"/>
      <c r="ANX84" s="27"/>
      <c r="ANY84" s="27"/>
      <c r="ANZ84" s="27"/>
      <c r="AOA84" s="27"/>
      <c r="AOB84" s="27"/>
      <c r="AOC84" s="27"/>
      <c r="AOD84" s="27"/>
      <c r="AOE84" s="27"/>
      <c r="AOF84" s="27"/>
      <c r="AOG84" s="27"/>
      <c r="AOH84" s="27"/>
      <c r="AOI84" s="27"/>
      <c r="AOJ84" s="27"/>
      <c r="AOK84" s="27"/>
      <c r="AOL84" s="27"/>
      <c r="AOM84" s="27"/>
      <c r="AON84" s="27"/>
      <c r="AOO84" s="27"/>
      <c r="AOP84" s="27"/>
      <c r="AOQ84" s="27"/>
      <c r="AOR84" s="27"/>
      <c r="AOS84" s="27"/>
      <c r="AOT84" s="27"/>
      <c r="AOU84" s="27"/>
      <c r="AOV84" s="27"/>
      <c r="AOW84" s="27"/>
      <c r="AOX84" s="27"/>
      <c r="AOY84" s="27"/>
      <c r="AOZ84" s="27"/>
      <c r="APA84" s="27"/>
      <c r="APB84" s="27"/>
      <c r="APC84" s="27"/>
      <c r="APD84" s="27"/>
      <c r="APE84" s="27"/>
      <c r="APF84" s="27"/>
      <c r="APG84" s="27"/>
      <c r="APH84" s="27"/>
      <c r="API84" s="27"/>
      <c r="APJ84" s="27"/>
      <c r="APK84" s="27"/>
      <c r="APL84" s="27"/>
      <c r="APM84" s="27"/>
      <c r="APN84" s="27"/>
      <c r="APO84" s="27"/>
      <c r="APP84" s="27"/>
      <c r="APQ84" s="27"/>
      <c r="APR84" s="27"/>
      <c r="APS84" s="27"/>
      <c r="APT84" s="27"/>
      <c r="APU84" s="27"/>
      <c r="APV84" s="27"/>
      <c r="APW84" s="27"/>
      <c r="APX84" s="27"/>
      <c r="APY84" s="27"/>
      <c r="APZ84" s="27"/>
      <c r="AQA84" s="27"/>
      <c r="AQB84" s="27"/>
      <c r="AQC84" s="27"/>
      <c r="AQD84" s="27"/>
      <c r="AQE84" s="27"/>
      <c r="AQF84" s="27"/>
      <c r="AQG84" s="27"/>
      <c r="AQH84" s="27"/>
      <c r="AQI84" s="27"/>
      <c r="AQJ84" s="27"/>
      <c r="AQK84" s="27"/>
      <c r="AQL84" s="27"/>
      <c r="AQM84" s="27"/>
      <c r="AQN84" s="27"/>
      <c r="AQO84" s="27"/>
      <c r="AQP84" s="27"/>
      <c r="AQQ84" s="27"/>
      <c r="AQR84" s="27"/>
      <c r="AQS84" s="27"/>
      <c r="AQT84" s="27"/>
      <c r="AQU84" s="27"/>
      <c r="AQV84" s="27"/>
      <c r="AQW84" s="27"/>
      <c r="AQX84" s="27"/>
      <c r="AQY84" s="27"/>
      <c r="AQZ84" s="27"/>
      <c r="ARA84" s="27"/>
      <c r="ARB84" s="27"/>
      <c r="ARC84" s="27"/>
      <c r="ARD84" s="27"/>
      <c r="ARE84" s="27"/>
      <c r="ARF84" s="27"/>
      <c r="ARG84" s="27"/>
      <c r="ARH84" s="27"/>
      <c r="ARI84" s="27"/>
      <c r="ARJ84" s="27"/>
      <c r="ARK84" s="27"/>
      <c r="ARL84" s="27"/>
      <c r="ARM84" s="27"/>
      <c r="ARN84" s="27"/>
      <c r="ARO84" s="27"/>
      <c r="ARP84" s="27"/>
      <c r="ARQ84" s="27"/>
      <c r="ARR84" s="27"/>
      <c r="ARS84" s="27"/>
      <c r="ART84" s="27"/>
      <c r="ARU84" s="27"/>
      <c r="ARV84" s="27"/>
      <c r="ARW84" s="27"/>
      <c r="ARX84" s="27"/>
      <c r="ARY84" s="27"/>
      <c r="ARZ84" s="27"/>
      <c r="ASA84" s="27"/>
      <c r="ASB84" s="27"/>
      <c r="ASC84" s="27"/>
      <c r="ASD84" s="27"/>
      <c r="ASE84" s="27"/>
      <c r="ASF84" s="27"/>
      <c r="ASG84" s="27"/>
      <c r="ASH84" s="27"/>
      <c r="ASI84" s="27"/>
      <c r="ASJ84" s="27"/>
      <c r="ASK84" s="27"/>
      <c r="ASL84" s="27"/>
      <c r="ASM84" s="27"/>
      <c r="ASN84" s="27"/>
      <c r="ASO84" s="27"/>
      <c r="ASP84" s="27"/>
      <c r="ASQ84" s="27"/>
      <c r="ASR84" s="27"/>
      <c r="ASS84" s="27"/>
      <c r="AST84" s="27"/>
      <c r="ASU84" s="27"/>
      <c r="ASV84" s="27"/>
      <c r="ASW84" s="27"/>
      <c r="ASX84" s="27"/>
      <c r="ASY84" s="27"/>
      <c r="ASZ84" s="27"/>
      <c r="ATA84" s="27"/>
      <c r="ATB84" s="27"/>
      <c r="ATC84" s="27"/>
      <c r="ATD84" s="27"/>
      <c r="ATE84" s="27"/>
      <c r="ATF84" s="27"/>
      <c r="ATG84" s="27"/>
      <c r="ATH84" s="27"/>
      <c r="ATI84" s="27"/>
      <c r="ATJ84" s="27"/>
      <c r="ATK84" s="27"/>
      <c r="ATL84" s="27"/>
      <c r="ATM84" s="27"/>
      <c r="ATN84" s="27"/>
      <c r="ATO84" s="27"/>
      <c r="ATP84" s="27"/>
      <c r="ATQ84" s="27"/>
      <c r="ATR84" s="27"/>
      <c r="ATS84" s="27"/>
      <c r="ATT84" s="27"/>
      <c r="ATU84" s="27"/>
      <c r="ATV84" s="27"/>
      <c r="ATW84" s="27"/>
      <c r="ATX84" s="27"/>
      <c r="ATY84" s="27"/>
      <c r="ATZ84" s="27"/>
      <c r="AUA84" s="27"/>
      <c r="AUB84" s="27"/>
      <c r="AUC84" s="27"/>
      <c r="AUD84" s="27"/>
      <c r="AUE84" s="27"/>
      <c r="AUF84" s="27"/>
      <c r="AUG84" s="27"/>
      <c r="AUH84" s="27"/>
      <c r="AUI84" s="27"/>
      <c r="AUJ84" s="27"/>
      <c r="AUK84" s="27"/>
      <c r="AUL84" s="27"/>
      <c r="AUM84" s="27"/>
      <c r="AUN84" s="27"/>
      <c r="AUO84" s="27"/>
      <c r="AUP84" s="27"/>
      <c r="AUQ84" s="27"/>
      <c r="AUR84" s="27"/>
      <c r="AUS84" s="27"/>
      <c r="AUT84" s="27"/>
      <c r="AUU84" s="27"/>
      <c r="AUV84" s="27"/>
      <c r="AUW84" s="27"/>
      <c r="AUX84" s="27"/>
      <c r="AUY84" s="27"/>
      <c r="AUZ84" s="27"/>
      <c r="AVA84" s="27"/>
      <c r="AVB84" s="27"/>
      <c r="AVC84" s="27"/>
      <c r="AVD84" s="27"/>
      <c r="AVE84" s="27"/>
      <c r="AVF84" s="27"/>
      <c r="AVG84" s="27"/>
      <c r="AVH84" s="27"/>
      <c r="AVI84" s="27"/>
      <c r="AVJ84" s="27"/>
      <c r="AVK84" s="27"/>
      <c r="AVL84" s="27"/>
      <c r="AVM84" s="27"/>
      <c r="AVN84" s="27"/>
      <c r="AVO84" s="27"/>
      <c r="AVP84" s="27"/>
      <c r="AVQ84" s="27"/>
      <c r="AVR84" s="27"/>
      <c r="AVS84" s="27"/>
      <c r="AVT84" s="27"/>
      <c r="AVU84" s="27"/>
      <c r="AVV84" s="27"/>
      <c r="AVW84" s="27"/>
      <c r="AVX84" s="27"/>
      <c r="AVY84" s="27"/>
      <c r="AVZ84" s="27"/>
      <c r="AWA84" s="27"/>
      <c r="AWB84" s="27"/>
      <c r="AWC84" s="27"/>
      <c r="AWD84" s="27"/>
      <c r="AWE84" s="27"/>
      <c r="AWF84" s="27"/>
      <c r="AWG84" s="27"/>
      <c r="AWH84" s="27"/>
      <c r="AWI84" s="27"/>
      <c r="AWJ84" s="27"/>
      <c r="AWK84" s="27"/>
      <c r="AWL84" s="27"/>
      <c r="AWM84" s="27"/>
      <c r="AWN84" s="27"/>
      <c r="AWO84" s="27"/>
      <c r="AWP84" s="27"/>
      <c r="AWQ84" s="27"/>
      <c r="AWR84" s="27"/>
      <c r="AWS84" s="27"/>
      <c r="AWT84" s="27"/>
      <c r="AWU84" s="27"/>
      <c r="AWV84" s="27"/>
      <c r="AWW84" s="27"/>
      <c r="AWX84" s="27"/>
      <c r="AWY84" s="27"/>
      <c r="AWZ84" s="27"/>
      <c r="AXA84" s="27"/>
      <c r="AXB84" s="27"/>
      <c r="AXC84" s="27"/>
      <c r="AXD84" s="27"/>
      <c r="AXE84" s="27"/>
      <c r="AXF84" s="27"/>
      <c r="AXG84" s="27"/>
      <c r="AXH84" s="27"/>
      <c r="AXI84" s="27"/>
      <c r="AXJ84" s="27"/>
      <c r="AXK84" s="27"/>
      <c r="AXL84" s="27"/>
      <c r="AXM84" s="27"/>
      <c r="AXN84" s="27"/>
      <c r="AXO84" s="27"/>
      <c r="AXP84" s="27"/>
      <c r="AXQ84" s="27"/>
      <c r="AXR84" s="27"/>
      <c r="AXS84" s="27"/>
      <c r="AXT84" s="27"/>
      <c r="AXU84" s="27"/>
      <c r="AXV84" s="27"/>
      <c r="AXW84" s="27"/>
      <c r="AXX84" s="27"/>
      <c r="AXY84" s="27"/>
      <c r="AXZ84" s="27"/>
      <c r="AYA84" s="27"/>
      <c r="AYB84" s="27"/>
      <c r="AYC84" s="27"/>
      <c r="AYD84" s="27"/>
      <c r="AYE84" s="27"/>
      <c r="AYF84" s="27"/>
      <c r="AYG84" s="27"/>
      <c r="AYH84" s="27"/>
      <c r="AYI84" s="27"/>
      <c r="AYJ84" s="27"/>
      <c r="AYK84" s="27"/>
      <c r="AYL84" s="27"/>
      <c r="AYM84" s="27"/>
      <c r="AYN84" s="27"/>
      <c r="AYO84" s="27"/>
      <c r="AYP84" s="27"/>
      <c r="AYQ84" s="27"/>
      <c r="AYR84" s="27"/>
      <c r="AYS84" s="27"/>
      <c r="AYT84" s="27"/>
      <c r="AYU84" s="27"/>
      <c r="AYV84" s="27"/>
      <c r="AYW84" s="27"/>
      <c r="AYX84" s="27"/>
      <c r="AYY84" s="27"/>
      <c r="AYZ84" s="27"/>
      <c r="AZA84" s="27"/>
      <c r="AZB84" s="27"/>
      <c r="AZC84" s="27"/>
      <c r="AZD84" s="27"/>
      <c r="AZE84" s="27"/>
      <c r="AZF84" s="27"/>
      <c r="AZG84" s="27"/>
      <c r="AZH84" s="27"/>
      <c r="AZI84" s="27"/>
      <c r="AZJ84" s="27"/>
      <c r="AZK84" s="27"/>
      <c r="AZL84" s="27"/>
      <c r="AZM84" s="27"/>
      <c r="AZN84" s="27"/>
      <c r="AZO84" s="27"/>
      <c r="AZP84" s="27"/>
      <c r="AZQ84" s="27"/>
      <c r="AZR84" s="27"/>
      <c r="AZS84" s="27"/>
      <c r="AZT84" s="27"/>
      <c r="AZU84" s="27"/>
      <c r="AZV84" s="27"/>
      <c r="AZW84" s="27"/>
      <c r="AZX84" s="27"/>
      <c r="AZY84" s="27"/>
      <c r="AZZ84" s="27"/>
      <c r="BAA84" s="27"/>
      <c r="BAB84" s="27"/>
      <c r="BAC84" s="27"/>
      <c r="BAD84" s="27"/>
      <c r="BAE84" s="27"/>
      <c r="BAF84" s="27"/>
      <c r="BAG84" s="27"/>
      <c r="BAH84" s="27"/>
      <c r="BAI84" s="27"/>
      <c r="BAJ84" s="27"/>
      <c r="BAK84" s="27"/>
      <c r="BAL84" s="27"/>
      <c r="BAM84" s="27"/>
      <c r="BAN84" s="27"/>
      <c r="BAO84" s="27"/>
      <c r="BAP84" s="27"/>
      <c r="BAQ84" s="27"/>
      <c r="BAR84" s="27"/>
      <c r="BAS84" s="27"/>
      <c r="BAT84" s="27"/>
      <c r="BAU84" s="27"/>
      <c r="BAV84" s="27"/>
      <c r="BAW84" s="27"/>
      <c r="BAX84" s="27"/>
      <c r="BAY84" s="27"/>
      <c r="BAZ84" s="27"/>
      <c r="BBA84" s="27"/>
      <c r="BBB84" s="27"/>
      <c r="BBC84" s="27"/>
      <c r="BBD84" s="27"/>
      <c r="BBE84" s="27"/>
      <c r="BBF84" s="27"/>
      <c r="BBG84" s="27"/>
      <c r="BBH84" s="27"/>
      <c r="BBI84" s="27"/>
      <c r="BBJ84" s="27"/>
      <c r="BBK84" s="27"/>
      <c r="BBL84" s="27"/>
      <c r="BBM84" s="27"/>
      <c r="BBN84" s="27"/>
      <c r="BBO84" s="27"/>
      <c r="BBP84" s="27"/>
      <c r="BBQ84" s="27"/>
      <c r="BBR84" s="27"/>
      <c r="BBS84" s="27"/>
      <c r="BBT84" s="27"/>
      <c r="BBU84" s="27"/>
      <c r="BBV84" s="27"/>
      <c r="BBW84" s="27"/>
      <c r="BBX84" s="27"/>
      <c r="BBY84" s="27"/>
      <c r="BBZ84" s="27"/>
      <c r="BCA84" s="27"/>
      <c r="BCB84" s="27"/>
      <c r="BCC84" s="27"/>
      <c r="BCD84" s="27"/>
      <c r="BCE84" s="27"/>
      <c r="BCF84" s="27"/>
      <c r="BCG84" s="27"/>
      <c r="BCH84" s="27"/>
      <c r="BCI84" s="27"/>
      <c r="BCJ84" s="27"/>
      <c r="BCK84" s="27"/>
      <c r="BCL84" s="27"/>
      <c r="BCM84" s="27"/>
      <c r="BCN84" s="27"/>
      <c r="BCO84" s="27"/>
      <c r="BCP84" s="27"/>
      <c r="BCQ84" s="27"/>
      <c r="BCR84" s="27"/>
      <c r="BCS84" s="27"/>
      <c r="BCT84" s="27"/>
      <c r="BCU84" s="27"/>
      <c r="BCV84" s="27"/>
      <c r="BCW84" s="27"/>
      <c r="BCX84" s="27"/>
      <c r="BCY84" s="27"/>
      <c r="BCZ84" s="27"/>
      <c r="BDA84" s="27"/>
      <c r="BDB84" s="27"/>
      <c r="BDC84" s="27"/>
      <c r="BDD84" s="27"/>
      <c r="BDE84" s="27"/>
      <c r="BDF84" s="27"/>
      <c r="BDG84" s="27"/>
      <c r="BDH84" s="27"/>
      <c r="BDI84" s="27"/>
      <c r="BDJ84" s="27"/>
      <c r="BDK84" s="27"/>
      <c r="BDL84" s="27"/>
      <c r="BDM84" s="27"/>
      <c r="BDN84" s="27"/>
      <c r="BDO84" s="27"/>
      <c r="BDP84" s="27"/>
      <c r="BDQ84" s="27"/>
      <c r="BDR84" s="27"/>
      <c r="BDS84" s="27"/>
      <c r="BDT84" s="27"/>
      <c r="BDU84" s="27"/>
      <c r="BDV84" s="27"/>
      <c r="BDW84" s="27"/>
      <c r="BDX84" s="27"/>
      <c r="BDY84" s="27"/>
      <c r="BDZ84" s="27"/>
      <c r="BEA84" s="27"/>
      <c r="BEB84" s="27"/>
      <c r="BEC84" s="27"/>
      <c r="BED84" s="27"/>
      <c r="BEE84" s="27"/>
      <c r="BEF84" s="27"/>
      <c r="BEG84" s="27"/>
      <c r="BEH84" s="27"/>
      <c r="BEI84" s="27"/>
      <c r="BEJ84" s="27"/>
      <c r="BEK84" s="27"/>
      <c r="BEL84" s="27"/>
      <c r="BEM84" s="27"/>
      <c r="BEN84" s="27"/>
      <c r="BEO84" s="27"/>
      <c r="BEP84" s="27"/>
      <c r="BEQ84" s="27"/>
      <c r="BER84" s="27"/>
      <c r="BES84" s="27"/>
      <c r="BET84" s="27"/>
      <c r="BEU84" s="27"/>
      <c r="BEV84" s="27"/>
      <c r="BEW84" s="27"/>
      <c r="BEX84" s="27"/>
      <c r="BEY84" s="27"/>
      <c r="BEZ84" s="27"/>
      <c r="BFA84" s="27"/>
      <c r="BFB84" s="27"/>
      <c r="BFC84" s="27"/>
      <c r="BFD84" s="27"/>
      <c r="BFE84" s="27"/>
      <c r="BFF84" s="27"/>
      <c r="BFG84" s="27"/>
      <c r="BFH84" s="27"/>
      <c r="BFI84" s="27"/>
      <c r="BFJ84" s="27"/>
      <c r="BFK84" s="27"/>
      <c r="BFL84" s="27"/>
      <c r="BFM84" s="27"/>
      <c r="BFN84" s="27"/>
      <c r="BFO84" s="27"/>
      <c r="BFP84" s="27"/>
      <c r="BFQ84" s="27"/>
      <c r="BFR84" s="27"/>
      <c r="BFS84" s="27"/>
      <c r="BFT84" s="27"/>
      <c r="BFU84" s="27"/>
      <c r="BFV84" s="27"/>
      <c r="BFW84" s="27"/>
      <c r="BFX84" s="27"/>
      <c r="BFY84" s="27"/>
      <c r="BFZ84" s="27"/>
      <c r="BGA84" s="27"/>
      <c r="BGB84" s="27"/>
      <c r="BGC84" s="27"/>
      <c r="BGD84" s="27"/>
      <c r="BGE84" s="27"/>
      <c r="BGF84" s="27"/>
      <c r="BGG84" s="27"/>
      <c r="BGH84" s="27"/>
      <c r="BGI84" s="27"/>
      <c r="BGJ84" s="27"/>
      <c r="BGK84" s="27"/>
      <c r="BGL84" s="27"/>
      <c r="BGM84" s="27"/>
      <c r="BGN84" s="27"/>
      <c r="BGO84" s="27"/>
      <c r="BGP84" s="27"/>
      <c r="BGQ84" s="27"/>
      <c r="BGR84" s="27"/>
      <c r="BGS84" s="27"/>
      <c r="BGT84" s="27"/>
      <c r="BGU84" s="27"/>
      <c r="BGV84" s="27"/>
      <c r="BGW84" s="27"/>
      <c r="BGX84" s="27"/>
      <c r="BGY84" s="27"/>
      <c r="BGZ84" s="27"/>
      <c r="BHA84" s="27"/>
      <c r="BHB84" s="27"/>
      <c r="BHC84" s="27"/>
      <c r="BHD84" s="27"/>
      <c r="BHE84" s="27"/>
      <c r="BHF84" s="27"/>
      <c r="BHG84" s="27"/>
      <c r="BHH84" s="27"/>
      <c r="BHI84" s="27"/>
      <c r="BHJ84" s="27"/>
      <c r="BHK84" s="27"/>
      <c r="BHL84" s="27"/>
      <c r="BHM84" s="27"/>
      <c r="BHN84" s="27"/>
      <c r="BHO84" s="27"/>
      <c r="BHP84" s="27"/>
      <c r="BHQ84" s="27"/>
      <c r="BHR84" s="27"/>
      <c r="BHS84" s="27"/>
      <c r="BHT84" s="27"/>
      <c r="BHU84" s="27"/>
      <c r="BHV84" s="27"/>
      <c r="BHW84" s="27"/>
      <c r="BHX84" s="27"/>
      <c r="BHY84" s="27"/>
      <c r="BHZ84" s="27"/>
      <c r="BIA84" s="27"/>
      <c r="BIB84" s="27"/>
      <c r="BIC84" s="27"/>
      <c r="BID84" s="27"/>
      <c r="BIE84" s="27"/>
      <c r="BIF84" s="27"/>
      <c r="BIG84" s="27"/>
      <c r="BIH84" s="27"/>
      <c r="BII84" s="27"/>
      <c r="BIJ84" s="27"/>
      <c r="BIK84" s="27"/>
      <c r="BIL84" s="27"/>
      <c r="BIM84" s="27"/>
      <c r="BIN84" s="27"/>
      <c r="BIO84" s="27"/>
      <c r="BIP84" s="27"/>
      <c r="BIQ84" s="27"/>
      <c r="BIR84" s="27"/>
      <c r="BIS84" s="27"/>
      <c r="BIT84" s="27"/>
      <c r="BIU84" s="27"/>
      <c r="BIV84" s="27"/>
      <c r="BIW84" s="27"/>
      <c r="BIX84" s="27"/>
      <c r="BIY84" s="27"/>
      <c r="BIZ84" s="27"/>
      <c r="BJA84" s="27"/>
      <c r="BJB84" s="27"/>
      <c r="BJC84" s="27"/>
      <c r="BJD84" s="27"/>
      <c r="BJE84" s="27"/>
      <c r="BJF84" s="27"/>
      <c r="BJG84" s="27"/>
      <c r="BJH84" s="27"/>
      <c r="BJI84" s="27"/>
      <c r="BJJ84" s="27"/>
      <c r="BJK84" s="27"/>
      <c r="BJL84" s="27"/>
      <c r="BJM84" s="27"/>
      <c r="BJN84" s="27"/>
      <c r="BJO84" s="27"/>
      <c r="BJP84" s="27"/>
      <c r="BJQ84" s="27"/>
      <c r="BJR84" s="27"/>
      <c r="BJS84" s="27"/>
      <c r="BJT84" s="27"/>
      <c r="BJU84" s="27"/>
      <c r="BJV84" s="27"/>
      <c r="BJW84" s="27"/>
      <c r="BJX84" s="27"/>
      <c r="BJY84" s="27"/>
      <c r="BJZ84" s="27"/>
      <c r="BKA84" s="27"/>
      <c r="BKB84" s="27"/>
      <c r="BKC84" s="27"/>
      <c r="BKD84" s="27"/>
      <c r="BKE84" s="27"/>
      <c r="BKF84" s="27"/>
      <c r="BKG84" s="27"/>
      <c r="BKH84" s="27"/>
      <c r="BKI84" s="27"/>
      <c r="BKJ84" s="27"/>
      <c r="BKK84" s="27"/>
      <c r="BKL84" s="27"/>
      <c r="BKM84" s="27"/>
      <c r="BKN84" s="27"/>
      <c r="BKO84" s="27"/>
      <c r="BKP84" s="27"/>
      <c r="BKQ84" s="27"/>
      <c r="BKR84" s="27"/>
      <c r="BKS84" s="27"/>
      <c r="BKT84" s="27"/>
      <c r="BKU84" s="27"/>
      <c r="BKV84" s="27"/>
      <c r="BKW84" s="27"/>
      <c r="BKX84" s="27"/>
      <c r="BKY84" s="27"/>
      <c r="BKZ84" s="27"/>
      <c r="BLA84" s="27"/>
      <c r="BLB84" s="27"/>
      <c r="BLC84" s="27"/>
      <c r="BLD84" s="27"/>
      <c r="BLE84" s="27"/>
      <c r="BLF84" s="27"/>
      <c r="BLG84" s="27"/>
      <c r="BLH84" s="27"/>
      <c r="BLI84" s="27"/>
      <c r="BLJ84" s="27"/>
      <c r="BLK84" s="27"/>
      <c r="BLL84" s="27"/>
      <c r="BLM84" s="27"/>
      <c r="BLN84" s="27"/>
      <c r="BLO84" s="27"/>
      <c r="BLP84" s="27"/>
      <c r="BLQ84" s="27"/>
      <c r="BLR84" s="27"/>
      <c r="BLS84" s="27"/>
      <c r="BLT84" s="27"/>
      <c r="BLU84" s="27"/>
      <c r="BLV84" s="27"/>
      <c r="BLW84" s="27"/>
      <c r="BLX84" s="27"/>
      <c r="BLY84" s="27"/>
      <c r="BLZ84" s="27"/>
      <c r="BMA84" s="27"/>
      <c r="BMB84" s="27"/>
      <c r="BMC84" s="27"/>
      <c r="BMD84" s="27"/>
      <c r="BME84" s="27"/>
      <c r="BMF84" s="27"/>
      <c r="BMG84" s="27"/>
      <c r="BMH84" s="27"/>
      <c r="BMI84" s="27"/>
      <c r="BMJ84" s="27"/>
      <c r="BMK84" s="27"/>
      <c r="BML84" s="27"/>
      <c r="BMM84" s="27"/>
      <c r="BMN84" s="27"/>
      <c r="BMO84" s="27"/>
      <c r="BMP84" s="27"/>
      <c r="BMQ84" s="27"/>
      <c r="BMR84" s="27"/>
      <c r="BMS84" s="27"/>
      <c r="BMT84" s="27"/>
      <c r="BMU84" s="27"/>
      <c r="BMV84" s="27"/>
      <c r="BMW84" s="27"/>
      <c r="BMX84" s="27"/>
      <c r="BMY84" s="27"/>
      <c r="BMZ84" s="27"/>
      <c r="BNA84" s="27"/>
      <c r="BNB84" s="27"/>
      <c r="BNC84" s="27"/>
      <c r="BND84" s="27"/>
      <c r="BNE84" s="27"/>
      <c r="BNF84" s="27"/>
      <c r="BNG84" s="27"/>
      <c r="BNH84" s="27"/>
      <c r="BNI84" s="27"/>
      <c r="BNJ84" s="27"/>
      <c r="BNK84" s="27"/>
      <c r="BNL84" s="27"/>
      <c r="BNM84" s="27"/>
      <c r="BNN84" s="27"/>
      <c r="BNO84" s="27"/>
      <c r="BNP84" s="27"/>
      <c r="BNQ84" s="27"/>
      <c r="BNR84" s="27"/>
      <c r="BNS84" s="27"/>
      <c r="BNT84" s="27"/>
      <c r="BNU84" s="27"/>
      <c r="BNV84" s="27"/>
      <c r="BNW84" s="27"/>
      <c r="BNX84" s="27"/>
      <c r="BNY84" s="27"/>
      <c r="BNZ84" s="27"/>
      <c r="BOA84" s="27"/>
      <c r="BOB84" s="27"/>
      <c r="BOC84" s="27"/>
      <c r="BOD84" s="27"/>
      <c r="BOE84" s="27"/>
      <c r="BOF84" s="27"/>
      <c r="BOG84" s="27"/>
      <c r="BOH84" s="27"/>
      <c r="BOI84" s="27"/>
      <c r="BOJ84" s="27"/>
      <c r="BOK84" s="27"/>
      <c r="BOL84" s="27"/>
      <c r="BOM84" s="27"/>
      <c r="BON84" s="27"/>
      <c r="BOO84" s="27"/>
      <c r="BOP84" s="27"/>
      <c r="BOQ84" s="27"/>
      <c r="BOR84" s="27"/>
      <c r="BOS84" s="27"/>
      <c r="BOT84" s="27"/>
      <c r="BOU84" s="27"/>
      <c r="BOV84" s="27"/>
      <c r="BOW84" s="27"/>
      <c r="BOX84" s="27"/>
      <c r="BOY84" s="27"/>
      <c r="BOZ84" s="27"/>
      <c r="BPA84" s="27"/>
      <c r="BPB84" s="27"/>
      <c r="BPC84" s="27"/>
      <c r="BPD84" s="27"/>
      <c r="BPE84" s="27"/>
      <c r="BPF84" s="27"/>
      <c r="BPG84" s="27"/>
      <c r="BPH84" s="27"/>
      <c r="BPI84" s="27"/>
      <c r="BPJ84" s="27"/>
      <c r="BPK84" s="27"/>
      <c r="BPL84" s="27"/>
      <c r="BPM84" s="27"/>
      <c r="BPN84" s="27"/>
      <c r="BPO84" s="27"/>
      <c r="BPP84" s="27"/>
      <c r="BPQ84" s="27"/>
      <c r="BPR84" s="27"/>
      <c r="BPS84" s="27"/>
      <c r="BPT84" s="27"/>
      <c r="BPU84" s="27"/>
      <c r="BPV84" s="27"/>
      <c r="BPW84" s="27"/>
      <c r="BPX84" s="27"/>
      <c r="BPY84" s="27"/>
      <c r="BPZ84" s="27"/>
      <c r="BQA84" s="27"/>
      <c r="BQB84" s="27"/>
      <c r="BQC84" s="27"/>
      <c r="BQD84" s="27"/>
      <c r="BQE84" s="27"/>
      <c r="BQF84" s="27"/>
      <c r="BQG84" s="27"/>
      <c r="BQH84" s="27"/>
      <c r="BQI84" s="27"/>
      <c r="BQJ84" s="27"/>
      <c r="BQK84" s="27"/>
      <c r="BQL84" s="27"/>
      <c r="BQM84" s="27"/>
      <c r="BQN84" s="27"/>
      <c r="BQO84" s="27"/>
      <c r="BQP84" s="27"/>
      <c r="BQQ84" s="27"/>
      <c r="BQR84" s="27"/>
      <c r="BQS84" s="27"/>
      <c r="BQT84" s="27"/>
      <c r="BQU84" s="27"/>
      <c r="BQV84" s="27"/>
      <c r="BQW84" s="27"/>
      <c r="BQX84" s="27"/>
      <c r="BQY84" s="27"/>
      <c r="BQZ84" s="27"/>
      <c r="BRA84" s="27"/>
      <c r="BRB84" s="27"/>
      <c r="BRC84" s="27"/>
      <c r="BRD84" s="27"/>
      <c r="BRE84" s="27"/>
      <c r="BRF84" s="27"/>
      <c r="BRG84" s="27"/>
      <c r="BRH84" s="27"/>
      <c r="BRI84" s="27"/>
      <c r="BRJ84" s="27"/>
      <c r="BRK84" s="27"/>
      <c r="BRL84" s="27"/>
      <c r="BRM84" s="27"/>
      <c r="BRN84" s="27"/>
      <c r="BRO84" s="27"/>
      <c r="BRP84" s="27"/>
      <c r="BRQ84" s="27"/>
      <c r="BRR84" s="27"/>
      <c r="BRS84" s="27"/>
      <c r="BRT84" s="27"/>
      <c r="BRU84" s="27"/>
      <c r="BRV84" s="27"/>
      <c r="BRW84" s="27"/>
      <c r="BRX84" s="27"/>
      <c r="BRY84" s="27"/>
      <c r="BRZ84" s="27"/>
      <c r="BSA84" s="27"/>
      <c r="BSB84" s="27"/>
      <c r="BSC84" s="27"/>
      <c r="BSD84" s="27"/>
      <c r="BSE84" s="27"/>
      <c r="BSF84" s="27"/>
      <c r="BSG84" s="27"/>
      <c r="BSH84" s="27"/>
      <c r="BSI84" s="27"/>
      <c r="BSJ84" s="27"/>
      <c r="BSK84" s="27"/>
      <c r="BSL84" s="27"/>
      <c r="BSM84" s="27"/>
      <c r="BSN84" s="27"/>
      <c r="BSO84" s="27"/>
      <c r="BSP84" s="27"/>
      <c r="BSQ84" s="27"/>
      <c r="BSR84" s="27"/>
      <c r="BSS84" s="27"/>
      <c r="BST84" s="27"/>
      <c r="BSU84" s="27"/>
      <c r="BSV84" s="27"/>
      <c r="BSW84" s="27"/>
      <c r="BSX84" s="27"/>
      <c r="BSY84" s="27"/>
      <c r="BSZ84" s="27"/>
      <c r="BTA84" s="27"/>
      <c r="BTB84" s="27"/>
      <c r="BTC84" s="27"/>
      <c r="BTD84" s="27"/>
      <c r="BTE84" s="27"/>
      <c r="BTF84" s="27"/>
      <c r="BTG84" s="27"/>
      <c r="BTH84" s="27"/>
      <c r="BTI84" s="27"/>
      <c r="BTJ84" s="27"/>
      <c r="BTK84" s="27"/>
      <c r="BTL84" s="27"/>
      <c r="BTM84" s="27"/>
      <c r="BTN84" s="27"/>
      <c r="BTO84" s="27"/>
      <c r="BTP84" s="27"/>
      <c r="BTQ84" s="27"/>
      <c r="BTR84" s="27"/>
      <c r="BTS84" s="27"/>
      <c r="BTT84" s="27"/>
      <c r="BTU84" s="27"/>
      <c r="BTV84" s="27"/>
      <c r="BTW84" s="27"/>
      <c r="BTX84" s="27"/>
      <c r="BTY84" s="27"/>
      <c r="BTZ84" s="27"/>
      <c r="BUA84" s="27"/>
      <c r="BUB84" s="27"/>
      <c r="BUC84" s="27"/>
      <c r="BUD84" s="27"/>
      <c r="BUE84" s="27"/>
      <c r="BUF84" s="27"/>
      <c r="BUG84" s="27"/>
      <c r="BUH84" s="27"/>
      <c r="BUI84" s="27"/>
      <c r="BUJ84" s="27"/>
      <c r="BUK84" s="27"/>
      <c r="BUL84" s="27"/>
      <c r="BUM84" s="27"/>
      <c r="BUN84" s="27"/>
      <c r="BUO84" s="27"/>
      <c r="BUP84" s="27"/>
      <c r="BUQ84" s="27"/>
      <c r="BUR84" s="27"/>
      <c r="BUS84" s="27"/>
      <c r="BUT84" s="27"/>
      <c r="BUU84" s="27"/>
      <c r="BUV84" s="27"/>
      <c r="BUW84" s="27"/>
      <c r="BUX84" s="27"/>
      <c r="BUY84" s="27"/>
      <c r="BUZ84" s="27"/>
      <c r="BVA84" s="27"/>
      <c r="BVB84" s="27"/>
      <c r="BVC84" s="27"/>
      <c r="BVD84" s="27"/>
      <c r="BVE84" s="27"/>
      <c r="BVF84" s="27"/>
      <c r="BVG84" s="27"/>
      <c r="BVH84" s="27"/>
      <c r="BVI84" s="27"/>
      <c r="BVJ84" s="27"/>
      <c r="BVK84" s="27"/>
      <c r="BVL84" s="27"/>
      <c r="BVM84" s="27"/>
      <c r="BVN84" s="27"/>
      <c r="BVO84" s="27"/>
      <c r="BVP84" s="27"/>
      <c r="BVQ84" s="27"/>
      <c r="BVR84" s="27"/>
      <c r="BVS84" s="27"/>
      <c r="BVT84" s="27"/>
      <c r="BVU84" s="27"/>
      <c r="BVV84" s="27"/>
      <c r="BVW84" s="27"/>
      <c r="BVX84" s="27"/>
      <c r="BVY84" s="27"/>
      <c r="BVZ84" s="27"/>
      <c r="BWA84" s="27"/>
      <c r="BWB84" s="27"/>
      <c r="BWC84" s="27"/>
      <c r="BWD84" s="27"/>
      <c r="BWE84" s="27"/>
      <c r="BWF84" s="27"/>
      <c r="BWG84" s="27"/>
      <c r="BWH84" s="27"/>
      <c r="BWI84" s="27"/>
      <c r="BWJ84" s="27"/>
      <c r="BWK84" s="27"/>
      <c r="BWL84" s="27"/>
      <c r="BWM84" s="27"/>
      <c r="BWN84" s="27"/>
      <c r="BWO84" s="27"/>
      <c r="BWP84" s="27"/>
      <c r="BWQ84" s="27"/>
      <c r="BWR84" s="27"/>
      <c r="BWS84" s="27"/>
      <c r="BWT84" s="27"/>
      <c r="BWU84" s="27"/>
      <c r="BWV84" s="27"/>
      <c r="BWW84" s="27"/>
      <c r="BWX84" s="27"/>
      <c r="BWY84" s="27"/>
      <c r="BWZ84" s="27"/>
      <c r="BXA84" s="27"/>
      <c r="BXB84" s="27"/>
      <c r="BXC84" s="27"/>
      <c r="BXD84" s="27"/>
      <c r="BXE84" s="27"/>
      <c r="BXF84" s="27"/>
      <c r="BXG84" s="27"/>
      <c r="BXH84" s="27"/>
      <c r="BXI84" s="27"/>
      <c r="BXJ84" s="27"/>
      <c r="BXK84" s="27"/>
      <c r="BXL84" s="27"/>
      <c r="BXM84" s="27"/>
      <c r="BXN84" s="27"/>
      <c r="BXO84" s="27"/>
      <c r="BXP84" s="27"/>
      <c r="BXQ84" s="27"/>
      <c r="BXR84" s="27"/>
      <c r="BXS84" s="27"/>
      <c r="BXT84" s="27"/>
      <c r="BXU84" s="27"/>
      <c r="BXV84" s="27"/>
      <c r="BXW84" s="27"/>
      <c r="BXX84" s="27"/>
      <c r="BXY84" s="27"/>
      <c r="BXZ84" s="27"/>
      <c r="BYA84" s="27"/>
      <c r="BYB84" s="27"/>
      <c r="BYC84" s="27"/>
      <c r="BYD84" s="27"/>
      <c r="BYE84" s="27"/>
      <c r="BYF84" s="27"/>
      <c r="BYG84" s="27"/>
      <c r="BYH84" s="27"/>
      <c r="BYI84" s="27"/>
      <c r="BYJ84" s="27"/>
      <c r="BYK84" s="27"/>
      <c r="BYL84" s="27"/>
      <c r="BYM84" s="27"/>
      <c r="BYN84" s="27"/>
      <c r="BYO84" s="27"/>
      <c r="BYP84" s="27"/>
      <c r="BYQ84" s="27"/>
      <c r="BYR84" s="27"/>
      <c r="BYS84" s="27"/>
      <c r="BYT84" s="27"/>
      <c r="BYU84" s="27"/>
      <c r="BYV84" s="27"/>
      <c r="BYW84" s="27"/>
      <c r="BYX84" s="27"/>
      <c r="BYY84" s="27"/>
      <c r="BYZ84" s="27"/>
      <c r="BZA84" s="27"/>
      <c r="BZB84" s="27"/>
      <c r="BZC84" s="27"/>
      <c r="BZD84" s="27"/>
      <c r="BZE84" s="27"/>
      <c r="BZF84" s="27"/>
      <c r="BZG84" s="27"/>
      <c r="BZH84" s="27"/>
      <c r="BZI84" s="27"/>
      <c r="BZJ84" s="27"/>
      <c r="BZK84" s="27"/>
      <c r="BZL84" s="27"/>
      <c r="BZM84" s="27"/>
      <c r="BZN84" s="27"/>
      <c r="BZO84" s="27"/>
      <c r="BZP84" s="27"/>
      <c r="BZQ84" s="27"/>
      <c r="BZR84" s="27"/>
      <c r="BZS84" s="27"/>
      <c r="BZT84" s="27"/>
      <c r="BZU84" s="27"/>
      <c r="BZV84" s="27"/>
      <c r="BZW84" s="27"/>
      <c r="BZX84" s="27"/>
      <c r="BZY84" s="27"/>
      <c r="BZZ84" s="27"/>
      <c r="CAA84" s="27"/>
      <c r="CAB84" s="27"/>
      <c r="CAC84" s="27"/>
      <c r="CAD84" s="27"/>
      <c r="CAE84" s="27"/>
      <c r="CAF84" s="27"/>
      <c r="CAG84" s="27"/>
      <c r="CAH84" s="27"/>
      <c r="CAI84" s="27"/>
      <c r="CAJ84" s="27"/>
      <c r="CAK84" s="27"/>
      <c r="CAL84" s="27"/>
      <c r="CAM84" s="27"/>
      <c r="CAN84" s="27"/>
      <c r="CAO84" s="27"/>
      <c r="CAP84" s="27"/>
      <c r="CAQ84" s="27"/>
      <c r="CAR84" s="27"/>
      <c r="CAS84" s="27"/>
      <c r="CAT84" s="27"/>
      <c r="CAU84" s="27"/>
      <c r="CAV84" s="27"/>
      <c r="CAW84" s="27"/>
      <c r="CAX84" s="27"/>
      <c r="CAY84" s="27"/>
      <c r="CAZ84" s="27"/>
      <c r="CBA84" s="27"/>
      <c r="CBB84" s="27"/>
      <c r="CBC84" s="27"/>
      <c r="CBD84" s="27"/>
      <c r="CBE84" s="27"/>
      <c r="CBF84" s="27"/>
      <c r="CBG84" s="27"/>
      <c r="CBH84" s="27"/>
      <c r="CBI84" s="27"/>
      <c r="CBJ84" s="27"/>
      <c r="CBK84" s="27"/>
      <c r="CBL84" s="27"/>
      <c r="CBM84" s="27"/>
      <c r="CBN84" s="27"/>
      <c r="CBO84" s="27"/>
      <c r="CBP84" s="27"/>
      <c r="CBQ84" s="27"/>
      <c r="CBR84" s="27"/>
      <c r="CBS84" s="27"/>
      <c r="CBT84" s="27"/>
      <c r="CBU84" s="27"/>
      <c r="CBV84" s="27"/>
      <c r="CBW84" s="27"/>
      <c r="CBX84" s="27"/>
      <c r="CBY84" s="27"/>
      <c r="CBZ84" s="27"/>
      <c r="CCA84" s="27"/>
      <c r="CCB84" s="27"/>
      <c r="CCC84" s="27"/>
      <c r="CCD84" s="27"/>
      <c r="CCE84" s="27"/>
      <c r="CCF84" s="27"/>
      <c r="CCG84" s="27"/>
      <c r="CCH84" s="27"/>
      <c r="CCI84" s="27"/>
      <c r="CCJ84" s="27"/>
      <c r="CCK84" s="27"/>
      <c r="CCL84" s="27"/>
      <c r="CCM84" s="27"/>
      <c r="CCN84" s="27"/>
      <c r="CCO84" s="27"/>
      <c r="CCP84" s="27"/>
      <c r="CCQ84" s="27"/>
      <c r="CCR84" s="27"/>
      <c r="CCS84" s="27"/>
      <c r="CCT84" s="27"/>
      <c r="CCU84" s="27"/>
      <c r="CCV84" s="27"/>
      <c r="CCW84" s="27"/>
      <c r="CCX84" s="27"/>
      <c r="CCY84" s="27"/>
      <c r="CCZ84" s="27"/>
      <c r="CDA84" s="27"/>
      <c r="CDB84" s="27"/>
      <c r="CDC84" s="27"/>
      <c r="CDD84" s="27"/>
      <c r="CDE84" s="27"/>
      <c r="CDF84" s="27"/>
      <c r="CDG84" s="27"/>
      <c r="CDH84" s="27"/>
      <c r="CDI84" s="27"/>
      <c r="CDJ84" s="27"/>
      <c r="CDK84" s="27"/>
      <c r="CDL84" s="27"/>
      <c r="CDM84" s="27"/>
      <c r="CDN84" s="27"/>
      <c r="CDO84" s="27"/>
      <c r="CDP84" s="27"/>
      <c r="CDQ84" s="27"/>
      <c r="CDR84" s="27"/>
      <c r="CDS84" s="27"/>
      <c r="CDT84" s="27"/>
      <c r="CDU84" s="27"/>
      <c r="CDV84" s="27"/>
      <c r="CDW84" s="27"/>
      <c r="CDX84" s="27"/>
      <c r="CDY84" s="27"/>
      <c r="CDZ84" s="27"/>
      <c r="CEA84" s="27"/>
      <c r="CEB84" s="27"/>
      <c r="CEC84" s="27"/>
      <c r="CED84" s="27"/>
      <c r="CEE84" s="27"/>
      <c r="CEF84" s="27"/>
      <c r="CEG84" s="27"/>
      <c r="CEH84" s="27"/>
      <c r="CEI84" s="27"/>
      <c r="CEJ84" s="27"/>
      <c r="CEK84" s="27"/>
      <c r="CEL84" s="27"/>
      <c r="CEM84" s="27"/>
      <c r="CEN84" s="27"/>
      <c r="CEO84" s="27"/>
      <c r="CEP84" s="27"/>
      <c r="CEQ84" s="27"/>
      <c r="CER84" s="27"/>
      <c r="CES84" s="27"/>
      <c r="CET84" s="27"/>
      <c r="CEU84" s="27"/>
      <c r="CEV84" s="27"/>
      <c r="CEW84" s="27"/>
      <c r="CEX84" s="27"/>
      <c r="CEY84" s="27"/>
      <c r="CEZ84" s="27"/>
      <c r="CFA84" s="27"/>
      <c r="CFB84" s="27"/>
      <c r="CFC84" s="27"/>
      <c r="CFD84" s="27"/>
      <c r="CFE84" s="27"/>
      <c r="CFF84" s="27"/>
      <c r="CFG84" s="27"/>
      <c r="CFH84" s="27"/>
      <c r="CFI84" s="27"/>
      <c r="CFJ84" s="27"/>
      <c r="CFK84" s="27"/>
      <c r="CFL84" s="27"/>
      <c r="CFM84" s="27"/>
      <c r="CFN84" s="27"/>
      <c r="CFO84" s="27"/>
      <c r="CFP84" s="27"/>
      <c r="CFQ84" s="27"/>
      <c r="CFR84" s="27"/>
      <c r="CFS84" s="27"/>
      <c r="CFT84" s="27"/>
      <c r="CFU84" s="27"/>
      <c r="CFV84" s="27"/>
      <c r="CFW84" s="27"/>
      <c r="CFX84" s="27"/>
      <c r="CFY84" s="27"/>
      <c r="CFZ84" s="27"/>
      <c r="CGA84" s="27"/>
      <c r="CGB84" s="27"/>
      <c r="CGC84" s="27"/>
      <c r="CGD84" s="27"/>
      <c r="CGE84" s="27"/>
      <c r="CGF84" s="27"/>
      <c r="CGG84" s="27"/>
      <c r="CGH84" s="27"/>
      <c r="CGI84" s="27"/>
      <c r="CGJ84" s="27"/>
      <c r="CGK84" s="27"/>
      <c r="CGL84" s="27"/>
      <c r="CGM84" s="27"/>
      <c r="CGN84" s="27"/>
      <c r="CGO84" s="27"/>
      <c r="CGP84" s="27"/>
      <c r="CGQ84" s="27"/>
      <c r="CGR84" s="27"/>
      <c r="CGS84" s="27"/>
      <c r="CGT84" s="27"/>
      <c r="CGU84" s="27"/>
      <c r="CGV84" s="27"/>
      <c r="CGW84" s="27"/>
      <c r="CGX84" s="27"/>
      <c r="CGY84" s="27"/>
      <c r="CGZ84" s="27"/>
      <c r="CHA84" s="27"/>
      <c r="CHB84" s="27"/>
      <c r="CHC84" s="27"/>
      <c r="CHD84" s="27"/>
      <c r="CHE84" s="27"/>
      <c r="CHF84" s="27"/>
      <c r="CHG84" s="27"/>
      <c r="CHH84" s="27"/>
      <c r="CHI84" s="27"/>
      <c r="CHJ84" s="27"/>
      <c r="CHK84" s="27"/>
      <c r="CHL84" s="27"/>
      <c r="CHM84" s="27"/>
      <c r="CHN84" s="27"/>
      <c r="CHO84" s="27"/>
      <c r="CHP84" s="27"/>
      <c r="CHQ84" s="27"/>
      <c r="CHR84" s="27"/>
      <c r="CHS84" s="27"/>
      <c r="CHT84" s="27"/>
      <c r="CHU84" s="27"/>
      <c r="CHV84" s="27"/>
      <c r="CHW84" s="27"/>
      <c r="CHX84" s="27"/>
      <c r="CHY84" s="27"/>
      <c r="CHZ84" s="27"/>
      <c r="CIA84" s="27"/>
      <c r="CIB84" s="27"/>
      <c r="CIC84" s="27"/>
      <c r="CID84" s="27"/>
      <c r="CIE84" s="27"/>
      <c r="CIF84" s="27"/>
      <c r="CIG84" s="27"/>
      <c r="CIH84" s="27"/>
      <c r="CII84" s="27"/>
      <c r="CIJ84" s="27"/>
      <c r="CIK84" s="27"/>
      <c r="CIL84" s="27"/>
      <c r="CIM84" s="27"/>
      <c r="CIN84" s="27"/>
      <c r="CIO84" s="27"/>
      <c r="CIP84" s="27"/>
      <c r="CIQ84" s="27"/>
      <c r="CIR84" s="27"/>
      <c r="CIS84" s="27"/>
      <c r="CIT84" s="27"/>
      <c r="CIU84" s="27"/>
      <c r="CIV84" s="27"/>
      <c r="CIW84" s="27"/>
      <c r="CIX84" s="27"/>
      <c r="CIY84" s="27"/>
      <c r="CIZ84" s="27"/>
      <c r="CJA84" s="27"/>
      <c r="CJB84" s="27"/>
      <c r="CJC84" s="27"/>
      <c r="CJD84" s="27"/>
      <c r="CJE84" s="27"/>
      <c r="CJF84" s="27"/>
      <c r="CJG84" s="27"/>
      <c r="CJH84" s="27"/>
      <c r="CJI84" s="27"/>
      <c r="CJJ84" s="27"/>
      <c r="CJK84" s="27"/>
      <c r="CJL84" s="27"/>
      <c r="CJM84" s="27"/>
      <c r="CJN84" s="27"/>
      <c r="CJO84" s="27"/>
      <c r="CJP84" s="27"/>
      <c r="CJQ84" s="27"/>
      <c r="CJR84" s="27"/>
      <c r="CJS84" s="27"/>
      <c r="CJT84" s="27"/>
      <c r="CJU84" s="27"/>
      <c r="CJV84" s="27"/>
      <c r="CJW84" s="27"/>
      <c r="CJX84" s="27"/>
      <c r="CJY84" s="27"/>
      <c r="CJZ84" s="27"/>
      <c r="CKA84" s="27"/>
      <c r="CKB84" s="27"/>
      <c r="CKC84" s="27"/>
      <c r="CKD84" s="27"/>
      <c r="CKE84" s="27"/>
      <c r="CKF84" s="27"/>
      <c r="CKG84" s="27"/>
      <c r="CKH84" s="27"/>
      <c r="CKI84" s="27"/>
      <c r="CKJ84" s="27"/>
      <c r="CKK84" s="27"/>
      <c r="CKL84" s="27"/>
      <c r="CKM84" s="27"/>
      <c r="CKN84" s="27"/>
      <c r="CKO84" s="27"/>
      <c r="CKP84" s="27"/>
      <c r="CKQ84" s="27"/>
      <c r="CKR84" s="27"/>
      <c r="CKS84" s="27"/>
      <c r="CKT84" s="27"/>
      <c r="CKU84" s="27"/>
      <c r="CKV84" s="27"/>
      <c r="CKW84" s="27"/>
      <c r="CKX84" s="27"/>
      <c r="CKY84" s="27"/>
      <c r="CKZ84" s="27"/>
      <c r="CLA84" s="27"/>
      <c r="CLB84" s="27"/>
      <c r="CLC84" s="27"/>
      <c r="CLD84" s="27"/>
      <c r="CLE84" s="27"/>
      <c r="CLF84" s="27"/>
      <c r="CLG84" s="27"/>
      <c r="CLH84" s="27"/>
      <c r="CLI84" s="27"/>
      <c r="CLJ84" s="27"/>
      <c r="CLK84" s="27"/>
      <c r="CLL84" s="27"/>
      <c r="CLM84" s="27"/>
      <c r="CLN84" s="27"/>
      <c r="CLO84" s="27"/>
      <c r="CLP84" s="27"/>
      <c r="CLQ84" s="27"/>
      <c r="CLR84" s="27"/>
      <c r="CLS84" s="27"/>
      <c r="CLT84" s="27"/>
      <c r="CLU84" s="27"/>
      <c r="CLV84" s="27"/>
      <c r="CLW84" s="27"/>
      <c r="CLX84" s="27"/>
      <c r="CLY84" s="27"/>
      <c r="CLZ84" s="27"/>
      <c r="CMA84" s="27"/>
      <c r="CMB84" s="27"/>
      <c r="CMC84" s="27"/>
      <c r="CMD84" s="27"/>
      <c r="CME84" s="27"/>
      <c r="CMF84" s="27"/>
      <c r="CMG84" s="27"/>
      <c r="CMH84" s="27"/>
      <c r="CMI84" s="27"/>
      <c r="CMJ84" s="27"/>
      <c r="CMK84" s="27"/>
      <c r="CML84" s="27"/>
      <c r="CMM84" s="27"/>
      <c r="CMN84" s="27"/>
      <c r="CMO84" s="27"/>
      <c r="CMP84" s="27"/>
      <c r="CMQ84" s="27"/>
      <c r="CMR84" s="27"/>
      <c r="CMS84" s="27"/>
      <c r="CMT84" s="27"/>
      <c r="CMU84" s="27"/>
      <c r="CMV84" s="27"/>
      <c r="CMW84" s="27"/>
      <c r="CMX84" s="27"/>
      <c r="CMY84" s="27"/>
      <c r="CMZ84" s="27"/>
      <c r="CNA84" s="27"/>
      <c r="CNB84" s="27"/>
      <c r="CNC84" s="27"/>
      <c r="CND84" s="27"/>
      <c r="CNE84" s="27"/>
      <c r="CNF84" s="27"/>
      <c r="CNG84" s="27"/>
      <c r="CNH84" s="27"/>
      <c r="CNI84" s="27"/>
      <c r="CNJ84" s="27"/>
      <c r="CNK84" s="27"/>
      <c r="CNL84" s="27"/>
      <c r="CNM84" s="27"/>
      <c r="CNN84" s="27"/>
      <c r="CNO84" s="27"/>
      <c r="CNP84" s="27"/>
      <c r="CNQ84" s="27"/>
      <c r="CNR84" s="27"/>
      <c r="CNS84" s="27"/>
      <c r="CNT84" s="27"/>
      <c r="CNU84" s="27"/>
      <c r="CNV84" s="27"/>
      <c r="CNW84" s="27"/>
      <c r="CNX84" s="27"/>
      <c r="CNY84" s="27"/>
      <c r="CNZ84" s="27"/>
      <c r="COA84" s="27"/>
      <c r="COB84" s="27"/>
      <c r="COC84" s="27"/>
      <c r="COD84" s="27"/>
      <c r="COE84" s="27"/>
      <c r="COF84" s="27"/>
      <c r="COG84" s="27"/>
      <c r="COH84" s="27"/>
      <c r="COI84" s="27"/>
      <c r="COJ84" s="27"/>
      <c r="COK84" s="27"/>
      <c r="COL84" s="27"/>
      <c r="COM84" s="27"/>
      <c r="CON84" s="27"/>
      <c r="COO84" s="27"/>
      <c r="COP84" s="27"/>
      <c r="COQ84" s="27"/>
      <c r="COR84" s="27"/>
      <c r="COS84" s="27"/>
      <c r="COT84" s="27"/>
      <c r="COU84" s="27"/>
      <c r="COV84" s="27"/>
      <c r="COW84" s="27"/>
      <c r="COX84" s="27"/>
      <c r="COY84" s="27"/>
      <c r="COZ84" s="27"/>
      <c r="CPA84" s="27"/>
      <c r="CPB84" s="27"/>
      <c r="CPC84" s="27"/>
      <c r="CPD84" s="27"/>
      <c r="CPE84" s="27"/>
      <c r="CPF84" s="27"/>
      <c r="CPG84" s="27"/>
      <c r="CPH84" s="27"/>
      <c r="CPI84" s="27"/>
      <c r="CPJ84" s="27"/>
      <c r="CPK84" s="27"/>
      <c r="CPL84" s="27"/>
      <c r="CPM84" s="27"/>
      <c r="CPN84" s="27"/>
      <c r="CPO84" s="27"/>
      <c r="CPP84" s="27"/>
      <c r="CPQ84" s="27"/>
      <c r="CPR84" s="27"/>
      <c r="CPS84" s="27"/>
      <c r="CPT84" s="27"/>
      <c r="CPU84" s="27"/>
      <c r="CPV84" s="27"/>
      <c r="CPW84" s="27"/>
      <c r="CPX84" s="27"/>
      <c r="CPY84" s="27"/>
      <c r="CPZ84" s="27"/>
      <c r="CQA84" s="27"/>
      <c r="CQB84" s="27"/>
      <c r="CQC84" s="27"/>
      <c r="CQD84" s="27"/>
      <c r="CQE84" s="27"/>
      <c r="CQF84" s="27"/>
      <c r="CQG84" s="27"/>
      <c r="CQH84" s="27"/>
      <c r="CQI84" s="27"/>
      <c r="CQJ84" s="27"/>
      <c r="CQK84" s="27"/>
      <c r="CQL84" s="27"/>
      <c r="CQM84" s="27"/>
      <c r="CQN84" s="27"/>
      <c r="CQO84" s="27"/>
      <c r="CQP84" s="27"/>
      <c r="CQQ84" s="27"/>
      <c r="CQR84" s="27"/>
      <c r="CQS84" s="27"/>
      <c r="CQT84" s="27"/>
      <c r="CQU84" s="27"/>
      <c r="CQV84" s="27"/>
      <c r="CQW84" s="27"/>
      <c r="CQX84" s="27"/>
      <c r="CQY84" s="27"/>
      <c r="CQZ84" s="27"/>
      <c r="CRA84" s="27"/>
      <c r="CRB84" s="27"/>
      <c r="CRC84" s="27"/>
      <c r="CRD84" s="27"/>
      <c r="CRE84" s="27"/>
      <c r="CRF84" s="27"/>
      <c r="CRG84" s="27"/>
      <c r="CRH84" s="27"/>
      <c r="CRI84" s="27"/>
      <c r="CRJ84" s="27"/>
      <c r="CRK84" s="27"/>
      <c r="CRL84" s="27"/>
      <c r="CRM84" s="27"/>
      <c r="CRN84" s="27"/>
      <c r="CRO84" s="27"/>
      <c r="CRP84" s="27"/>
      <c r="CRQ84" s="27"/>
      <c r="CRR84" s="27"/>
      <c r="CRS84" s="27"/>
      <c r="CRT84" s="27"/>
      <c r="CRU84" s="27"/>
      <c r="CRV84" s="27"/>
      <c r="CRW84" s="27"/>
      <c r="CRX84" s="27"/>
      <c r="CRY84" s="27"/>
      <c r="CRZ84" s="27"/>
      <c r="CSA84" s="27"/>
      <c r="CSB84" s="27"/>
      <c r="CSC84" s="27"/>
      <c r="CSD84" s="27"/>
      <c r="CSE84" s="27"/>
      <c r="CSF84" s="27"/>
      <c r="CSG84" s="27"/>
      <c r="CSH84" s="27"/>
      <c r="CSI84" s="27"/>
      <c r="CSJ84" s="27"/>
      <c r="CSK84" s="27"/>
      <c r="CSL84" s="27"/>
      <c r="CSM84" s="27"/>
      <c r="CSN84" s="27"/>
      <c r="CSO84" s="27"/>
      <c r="CSP84" s="27"/>
      <c r="CSQ84" s="27"/>
      <c r="CSR84" s="27"/>
      <c r="CSS84" s="27"/>
      <c r="CST84" s="27"/>
      <c r="CSU84" s="27"/>
      <c r="CSV84" s="27"/>
      <c r="CSW84" s="27"/>
      <c r="CSX84" s="27"/>
      <c r="CSY84" s="27"/>
      <c r="CSZ84" s="27"/>
      <c r="CTA84" s="27"/>
      <c r="CTB84" s="27"/>
      <c r="CTC84" s="27"/>
      <c r="CTD84" s="27"/>
      <c r="CTE84" s="27"/>
      <c r="CTF84" s="27"/>
      <c r="CTG84" s="27"/>
      <c r="CTH84" s="27"/>
      <c r="CTI84" s="27"/>
      <c r="CTJ84" s="27"/>
      <c r="CTK84" s="27"/>
      <c r="CTL84" s="27"/>
      <c r="CTM84" s="27"/>
      <c r="CTN84" s="27"/>
      <c r="CTO84" s="27"/>
      <c r="CTP84" s="27"/>
      <c r="CTQ84" s="27"/>
      <c r="CTR84" s="27"/>
      <c r="CTS84" s="27"/>
      <c r="CTT84" s="27"/>
      <c r="CTU84" s="27"/>
      <c r="CTV84" s="27"/>
      <c r="CTW84" s="27"/>
      <c r="CTX84" s="27"/>
      <c r="CTY84" s="27"/>
      <c r="CTZ84" s="27"/>
      <c r="CUA84" s="27"/>
      <c r="CUB84" s="27"/>
      <c r="CUC84" s="27"/>
      <c r="CUD84" s="27"/>
      <c r="CUE84" s="27"/>
      <c r="CUF84" s="27"/>
      <c r="CUG84" s="27"/>
      <c r="CUH84" s="27"/>
      <c r="CUI84" s="27"/>
      <c r="CUJ84" s="27"/>
      <c r="CUK84" s="27"/>
      <c r="CUL84" s="27"/>
      <c r="CUM84" s="27"/>
      <c r="CUN84" s="27"/>
      <c r="CUO84" s="27"/>
      <c r="CUP84" s="27"/>
      <c r="CUQ84" s="27"/>
      <c r="CUR84" s="27"/>
      <c r="CUS84" s="27"/>
      <c r="CUT84" s="27"/>
      <c r="CUU84" s="27"/>
      <c r="CUV84" s="27"/>
      <c r="CUW84" s="27"/>
      <c r="CUX84" s="27"/>
      <c r="CUY84" s="27"/>
      <c r="CUZ84" s="27"/>
      <c r="CVA84" s="27"/>
      <c r="CVB84" s="27"/>
      <c r="CVC84" s="27"/>
      <c r="CVD84" s="27"/>
      <c r="CVE84" s="27"/>
      <c r="CVF84" s="27"/>
      <c r="CVG84" s="27"/>
      <c r="CVH84" s="27"/>
      <c r="CVI84" s="27"/>
      <c r="CVJ84" s="27"/>
      <c r="CVK84" s="27"/>
      <c r="CVL84" s="27"/>
      <c r="CVM84" s="27"/>
      <c r="CVN84" s="27"/>
      <c r="CVO84" s="27"/>
      <c r="CVP84" s="27"/>
      <c r="CVQ84" s="27"/>
      <c r="CVR84" s="27"/>
      <c r="CVS84" s="27"/>
      <c r="CVT84" s="27"/>
      <c r="CVU84" s="27"/>
      <c r="CVV84" s="27"/>
      <c r="CVW84" s="27"/>
      <c r="CVX84" s="27"/>
      <c r="CVY84" s="27"/>
      <c r="CVZ84" s="27"/>
      <c r="CWA84" s="27"/>
      <c r="CWB84" s="27"/>
      <c r="CWC84" s="27"/>
      <c r="CWD84" s="27"/>
      <c r="CWE84" s="27"/>
      <c r="CWF84" s="27"/>
      <c r="CWG84" s="27"/>
      <c r="CWH84" s="27"/>
      <c r="CWI84" s="27"/>
      <c r="CWJ84" s="27"/>
      <c r="CWK84" s="27"/>
      <c r="CWL84" s="27"/>
      <c r="CWM84" s="27"/>
      <c r="CWN84" s="27"/>
      <c r="CWO84" s="27"/>
      <c r="CWP84" s="27"/>
      <c r="CWQ84" s="27"/>
      <c r="CWR84" s="27"/>
      <c r="CWS84" s="27"/>
      <c r="CWT84" s="27"/>
      <c r="CWU84" s="27"/>
      <c r="CWV84" s="27"/>
      <c r="CWW84" s="27"/>
      <c r="CWX84" s="27"/>
      <c r="CWY84" s="27"/>
      <c r="CWZ84" s="27"/>
      <c r="CXA84" s="27"/>
      <c r="CXB84" s="27"/>
      <c r="CXC84" s="27"/>
      <c r="CXD84" s="27"/>
      <c r="CXE84" s="27"/>
      <c r="CXF84" s="27"/>
      <c r="CXG84" s="27"/>
      <c r="CXH84" s="27"/>
      <c r="CXI84" s="27"/>
      <c r="CXJ84" s="27"/>
      <c r="CXK84" s="27"/>
      <c r="CXL84" s="27"/>
      <c r="CXM84" s="27"/>
      <c r="CXN84" s="27"/>
      <c r="CXO84" s="27"/>
      <c r="CXP84" s="27"/>
      <c r="CXQ84" s="27"/>
      <c r="CXR84" s="27"/>
      <c r="CXS84" s="27"/>
      <c r="CXT84" s="27"/>
      <c r="CXU84" s="27"/>
      <c r="CXV84" s="27"/>
      <c r="CXW84" s="27"/>
      <c r="CXX84" s="27"/>
      <c r="CXY84" s="27"/>
      <c r="CXZ84" s="27"/>
      <c r="CYA84" s="27"/>
      <c r="CYB84" s="27"/>
      <c r="CYC84" s="27"/>
      <c r="CYD84" s="27"/>
      <c r="CYE84" s="27"/>
      <c r="CYF84" s="27"/>
      <c r="CYG84" s="27"/>
      <c r="CYH84" s="27"/>
      <c r="CYI84" s="27"/>
      <c r="CYJ84" s="27"/>
      <c r="CYK84" s="27"/>
      <c r="CYL84" s="27"/>
      <c r="CYM84" s="27"/>
      <c r="CYN84" s="27"/>
      <c r="CYO84" s="27"/>
      <c r="CYP84" s="27"/>
      <c r="CYQ84" s="27"/>
      <c r="CYR84" s="27"/>
      <c r="CYS84" s="27"/>
      <c r="CYT84" s="27"/>
      <c r="CYU84" s="27"/>
      <c r="CYV84" s="27"/>
      <c r="CYW84" s="27"/>
      <c r="CYX84" s="27"/>
      <c r="CYY84" s="27"/>
      <c r="CYZ84" s="27"/>
      <c r="CZA84" s="27"/>
      <c r="CZB84" s="27"/>
      <c r="CZC84" s="27"/>
      <c r="CZD84" s="27"/>
      <c r="CZE84" s="27"/>
      <c r="CZF84" s="27"/>
      <c r="CZG84" s="27"/>
      <c r="CZH84" s="27"/>
      <c r="CZI84" s="27"/>
      <c r="CZJ84" s="27"/>
      <c r="CZK84" s="27"/>
      <c r="CZL84" s="27"/>
      <c r="CZM84" s="27"/>
      <c r="CZN84" s="27"/>
      <c r="CZO84" s="27"/>
      <c r="CZP84" s="27"/>
      <c r="CZQ84" s="27"/>
      <c r="CZR84" s="27"/>
      <c r="CZS84" s="27"/>
      <c r="CZT84" s="27"/>
      <c r="CZU84" s="27"/>
      <c r="CZV84" s="27"/>
      <c r="CZW84" s="27"/>
      <c r="CZX84" s="27"/>
      <c r="CZY84" s="27"/>
      <c r="CZZ84" s="27"/>
      <c r="DAA84" s="27"/>
      <c r="DAB84" s="27"/>
      <c r="DAC84" s="27"/>
      <c r="DAD84" s="27"/>
      <c r="DAE84" s="27"/>
      <c r="DAF84" s="27"/>
      <c r="DAG84" s="27"/>
      <c r="DAH84" s="27"/>
      <c r="DAI84" s="27"/>
      <c r="DAJ84" s="27"/>
      <c r="DAK84" s="27"/>
      <c r="DAL84" s="27"/>
      <c r="DAM84" s="27"/>
      <c r="DAN84" s="27"/>
      <c r="DAO84" s="27"/>
      <c r="DAP84" s="27"/>
      <c r="DAQ84" s="27"/>
      <c r="DAR84" s="27"/>
      <c r="DAS84" s="27"/>
      <c r="DAT84" s="27"/>
      <c r="DAU84" s="27"/>
      <c r="DAV84" s="27"/>
      <c r="DAW84" s="27"/>
      <c r="DAX84" s="27"/>
      <c r="DAY84" s="27"/>
      <c r="DAZ84" s="27"/>
      <c r="DBA84" s="27"/>
      <c r="DBB84" s="27"/>
      <c r="DBC84" s="27"/>
      <c r="DBD84" s="27"/>
      <c r="DBE84" s="27"/>
      <c r="DBF84" s="27"/>
      <c r="DBG84" s="27"/>
      <c r="DBH84" s="27"/>
      <c r="DBI84" s="27"/>
      <c r="DBJ84" s="27"/>
      <c r="DBK84" s="27"/>
      <c r="DBL84" s="27"/>
      <c r="DBM84" s="27"/>
      <c r="DBN84" s="27"/>
      <c r="DBO84" s="27"/>
      <c r="DBP84" s="27"/>
      <c r="DBQ84" s="27"/>
      <c r="DBR84" s="27"/>
      <c r="DBS84" s="27"/>
      <c r="DBT84" s="27"/>
      <c r="DBU84" s="27"/>
      <c r="DBV84" s="27"/>
      <c r="DBW84" s="27"/>
      <c r="DBX84" s="27"/>
      <c r="DBY84" s="27"/>
      <c r="DBZ84" s="27"/>
      <c r="DCA84" s="27"/>
      <c r="DCB84" s="27"/>
      <c r="DCC84" s="27"/>
      <c r="DCD84" s="27"/>
      <c r="DCE84" s="27"/>
      <c r="DCF84" s="27"/>
      <c r="DCG84" s="27"/>
      <c r="DCH84" s="27"/>
      <c r="DCI84" s="27"/>
      <c r="DCJ84" s="27"/>
      <c r="DCK84" s="27"/>
      <c r="DCL84" s="27"/>
      <c r="DCM84" s="27"/>
      <c r="DCN84" s="27"/>
      <c r="DCO84" s="27"/>
      <c r="DCP84" s="27"/>
      <c r="DCQ84" s="27"/>
      <c r="DCR84" s="27"/>
      <c r="DCS84" s="27"/>
      <c r="DCT84" s="27"/>
      <c r="DCU84" s="27"/>
      <c r="DCV84" s="27"/>
      <c r="DCW84" s="27"/>
      <c r="DCX84" s="27"/>
      <c r="DCY84" s="27"/>
      <c r="DCZ84" s="27"/>
      <c r="DDA84" s="27"/>
      <c r="DDB84" s="27"/>
      <c r="DDC84" s="27"/>
      <c r="DDD84" s="27"/>
      <c r="DDE84" s="27"/>
      <c r="DDF84" s="27"/>
      <c r="DDG84" s="27"/>
      <c r="DDH84" s="27"/>
      <c r="DDI84" s="27"/>
      <c r="DDJ84" s="27"/>
      <c r="DDK84" s="27"/>
      <c r="DDL84" s="27"/>
      <c r="DDM84" s="27"/>
      <c r="DDN84" s="27"/>
      <c r="DDO84" s="27"/>
      <c r="DDP84" s="27"/>
      <c r="DDQ84" s="27"/>
      <c r="DDR84" s="27"/>
      <c r="DDS84" s="27"/>
      <c r="DDT84" s="27"/>
      <c r="DDU84" s="27"/>
      <c r="DDV84" s="27"/>
      <c r="DDW84" s="27"/>
      <c r="DDX84" s="27"/>
      <c r="DDY84" s="27"/>
      <c r="DDZ84" s="27"/>
      <c r="DEA84" s="27"/>
      <c r="DEB84" s="27"/>
      <c r="DEC84" s="27"/>
      <c r="DED84" s="27"/>
      <c r="DEE84" s="27"/>
      <c r="DEF84" s="27"/>
      <c r="DEG84" s="27"/>
      <c r="DEH84" s="27"/>
      <c r="DEI84" s="27"/>
      <c r="DEJ84" s="27"/>
      <c r="DEK84" s="27"/>
      <c r="DEL84" s="27"/>
      <c r="DEM84" s="27"/>
      <c r="DEN84" s="27"/>
      <c r="DEO84" s="27"/>
      <c r="DEP84" s="27"/>
      <c r="DEQ84" s="27"/>
      <c r="DER84" s="27"/>
      <c r="DES84" s="27"/>
      <c r="DET84" s="27"/>
      <c r="DEU84" s="27"/>
      <c r="DEV84" s="27"/>
      <c r="DEW84" s="27"/>
      <c r="DEX84" s="27"/>
      <c r="DEY84" s="27"/>
      <c r="DEZ84" s="27"/>
      <c r="DFA84" s="27"/>
      <c r="DFB84" s="27"/>
      <c r="DFC84" s="27"/>
      <c r="DFD84" s="27"/>
      <c r="DFE84" s="27"/>
      <c r="DFF84" s="27"/>
      <c r="DFG84" s="27"/>
      <c r="DFH84" s="27"/>
      <c r="DFI84" s="27"/>
      <c r="DFJ84" s="27"/>
      <c r="DFK84" s="27"/>
      <c r="DFL84" s="27"/>
      <c r="DFM84" s="27"/>
      <c r="DFN84" s="27"/>
      <c r="DFO84" s="27"/>
      <c r="DFP84" s="27"/>
      <c r="DFQ84" s="27"/>
      <c r="DFR84" s="27"/>
      <c r="DFS84" s="27"/>
      <c r="DFT84" s="27"/>
      <c r="DFU84" s="27"/>
      <c r="DFV84" s="27"/>
      <c r="DFW84" s="27"/>
      <c r="DFX84" s="27"/>
      <c r="DFY84" s="27"/>
      <c r="DFZ84" s="27"/>
      <c r="DGA84" s="27"/>
      <c r="DGB84" s="27"/>
      <c r="DGC84" s="27"/>
      <c r="DGD84" s="27"/>
      <c r="DGE84" s="27"/>
      <c r="DGF84" s="27"/>
      <c r="DGG84" s="27"/>
      <c r="DGH84" s="27"/>
      <c r="DGI84" s="27"/>
      <c r="DGJ84" s="27"/>
      <c r="DGK84" s="27"/>
      <c r="DGL84" s="27"/>
      <c r="DGM84" s="27"/>
      <c r="DGN84" s="27"/>
      <c r="DGO84" s="27"/>
      <c r="DGP84" s="27"/>
      <c r="DGQ84" s="27"/>
      <c r="DGR84" s="27"/>
      <c r="DGS84" s="27"/>
      <c r="DGT84" s="27"/>
      <c r="DGU84" s="27"/>
      <c r="DGV84" s="27"/>
      <c r="DGW84" s="27"/>
      <c r="DGX84" s="27"/>
      <c r="DGY84" s="27"/>
      <c r="DGZ84" s="27"/>
      <c r="DHA84" s="27"/>
      <c r="DHB84" s="27"/>
      <c r="DHC84" s="27"/>
      <c r="DHD84" s="27"/>
      <c r="DHE84" s="27"/>
      <c r="DHF84" s="27"/>
      <c r="DHG84" s="27"/>
      <c r="DHH84" s="27"/>
      <c r="DHI84" s="27"/>
      <c r="DHJ84" s="27"/>
      <c r="DHK84" s="27"/>
      <c r="DHL84" s="27"/>
      <c r="DHM84" s="27"/>
      <c r="DHN84" s="27"/>
      <c r="DHO84" s="27"/>
      <c r="DHP84" s="27"/>
      <c r="DHQ84" s="27"/>
      <c r="DHR84" s="27"/>
      <c r="DHS84" s="27"/>
      <c r="DHT84" s="27"/>
      <c r="DHU84" s="27"/>
      <c r="DHV84" s="27"/>
      <c r="DHW84" s="27"/>
      <c r="DHX84" s="27"/>
      <c r="DHY84" s="27"/>
      <c r="DHZ84" s="27"/>
      <c r="DIA84" s="27"/>
      <c r="DIB84" s="27"/>
      <c r="DIC84" s="27"/>
      <c r="DID84" s="27"/>
      <c r="DIE84" s="27"/>
      <c r="DIF84" s="27"/>
      <c r="DIG84" s="27"/>
      <c r="DIH84" s="27"/>
      <c r="DII84" s="27"/>
      <c r="DIJ84" s="27"/>
      <c r="DIK84" s="27"/>
      <c r="DIL84" s="27"/>
      <c r="DIM84" s="27"/>
      <c r="DIN84" s="27"/>
      <c r="DIO84" s="27"/>
      <c r="DIP84" s="27"/>
      <c r="DIQ84" s="27"/>
      <c r="DIR84" s="27"/>
      <c r="DIS84" s="27"/>
      <c r="DIT84" s="27"/>
      <c r="DIU84" s="27"/>
      <c r="DIV84" s="27"/>
      <c r="DIW84" s="27"/>
      <c r="DIX84" s="27"/>
      <c r="DIY84" s="27"/>
      <c r="DIZ84" s="27"/>
      <c r="DJA84" s="27"/>
      <c r="DJB84" s="27"/>
      <c r="DJC84" s="27"/>
      <c r="DJD84" s="27"/>
      <c r="DJE84" s="27"/>
      <c r="DJF84" s="27"/>
      <c r="DJG84" s="27"/>
      <c r="DJH84" s="27"/>
      <c r="DJI84" s="27"/>
      <c r="DJJ84" s="27"/>
      <c r="DJK84" s="27"/>
      <c r="DJL84" s="27"/>
      <c r="DJM84" s="27"/>
      <c r="DJN84" s="27"/>
      <c r="DJO84" s="27"/>
      <c r="DJP84" s="27"/>
      <c r="DJQ84" s="27"/>
      <c r="DJR84" s="27"/>
      <c r="DJS84" s="27"/>
      <c r="DJT84" s="27"/>
      <c r="DJU84" s="27"/>
      <c r="DJV84" s="27"/>
      <c r="DJW84" s="27"/>
      <c r="DJX84" s="27"/>
      <c r="DJY84" s="27"/>
      <c r="DJZ84" s="27"/>
      <c r="DKA84" s="27"/>
      <c r="DKB84" s="27"/>
      <c r="DKC84" s="27"/>
      <c r="DKD84" s="27"/>
      <c r="DKE84" s="27"/>
      <c r="DKF84" s="27"/>
      <c r="DKG84" s="27"/>
      <c r="DKH84" s="27"/>
      <c r="DKI84" s="27"/>
      <c r="DKJ84" s="27"/>
      <c r="DKK84" s="27"/>
      <c r="DKL84" s="27"/>
      <c r="DKM84" s="27"/>
      <c r="DKN84" s="27"/>
      <c r="DKO84" s="27"/>
      <c r="DKP84" s="27"/>
      <c r="DKQ84" s="27"/>
      <c r="DKR84" s="27"/>
      <c r="DKS84" s="27"/>
      <c r="DKT84" s="27"/>
      <c r="DKU84" s="27"/>
      <c r="DKV84" s="27"/>
      <c r="DKW84" s="27"/>
      <c r="DKX84" s="27"/>
      <c r="DKY84" s="27"/>
      <c r="DKZ84" s="27"/>
      <c r="DLA84" s="27"/>
      <c r="DLB84" s="27"/>
      <c r="DLC84" s="27"/>
      <c r="DLD84" s="27"/>
      <c r="DLE84" s="27"/>
      <c r="DLF84" s="27"/>
      <c r="DLG84" s="27"/>
      <c r="DLH84" s="27"/>
      <c r="DLI84" s="27"/>
      <c r="DLJ84" s="27"/>
      <c r="DLK84" s="27"/>
      <c r="DLL84" s="27"/>
      <c r="DLM84" s="27"/>
      <c r="DLN84" s="27"/>
      <c r="DLO84" s="27"/>
      <c r="DLP84" s="27"/>
      <c r="DLQ84" s="27"/>
      <c r="DLR84" s="27"/>
      <c r="DLS84" s="27"/>
      <c r="DLT84" s="27"/>
      <c r="DLU84" s="27"/>
      <c r="DLV84" s="27"/>
      <c r="DLW84" s="27"/>
      <c r="DLX84" s="27"/>
      <c r="DLY84" s="27"/>
      <c r="DLZ84" s="27"/>
      <c r="DMA84" s="27"/>
      <c r="DMB84" s="27"/>
      <c r="DMC84" s="27"/>
      <c r="DMD84" s="27"/>
      <c r="DME84" s="27"/>
      <c r="DMF84" s="27"/>
      <c r="DMG84" s="27"/>
      <c r="DMH84" s="27"/>
      <c r="DMI84" s="27"/>
      <c r="DMJ84" s="27"/>
      <c r="DMK84" s="27"/>
      <c r="DML84" s="27"/>
      <c r="DMM84" s="27"/>
      <c r="DMN84" s="27"/>
      <c r="DMO84" s="27"/>
      <c r="DMP84" s="27"/>
      <c r="DMQ84" s="27"/>
      <c r="DMR84" s="27"/>
      <c r="DMS84" s="27"/>
      <c r="DMT84" s="27"/>
      <c r="DMU84" s="27"/>
      <c r="DMV84" s="27"/>
      <c r="DMW84" s="27"/>
      <c r="DMX84" s="27"/>
      <c r="DMY84" s="27"/>
      <c r="DMZ84" s="27"/>
      <c r="DNA84" s="27"/>
      <c r="DNB84" s="27"/>
      <c r="DNC84" s="27"/>
      <c r="DND84" s="27"/>
      <c r="DNE84" s="27"/>
      <c r="DNF84" s="27"/>
      <c r="DNG84" s="27"/>
      <c r="DNH84" s="27"/>
      <c r="DNI84" s="27"/>
      <c r="DNJ84" s="27"/>
      <c r="DNK84" s="27"/>
      <c r="DNL84" s="27"/>
      <c r="DNM84" s="27"/>
      <c r="DNN84" s="27"/>
      <c r="DNO84" s="27"/>
      <c r="DNP84" s="27"/>
      <c r="DNQ84" s="27"/>
      <c r="DNR84" s="27"/>
      <c r="DNS84" s="27"/>
      <c r="DNT84" s="27"/>
      <c r="DNU84" s="27"/>
      <c r="DNV84" s="27"/>
      <c r="DNW84" s="27"/>
      <c r="DNX84" s="27"/>
      <c r="DNY84" s="27"/>
      <c r="DNZ84" s="27"/>
      <c r="DOA84" s="27"/>
      <c r="DOB84" s="27"/>
      <c r="DOC84" s="27"/>
      <c r="DOD84" s="27"/>
      <c r="DOE84" s="27"/>
      <c r="DOF84" s="27"/>
      <c r="DOG84" s="27"/>
      <c r="DOH84" s="27"/>
      <c r="DOI84" s="27"/>
      <c r="DOJ84" s="27"/>
      <c r="DOK84" s="27"/>
      <c r="DOL84" s="27"/>
      <c r="DOM84" s="27"/>
      <c r="DON84" s="27"/>
      <c r="DOO84" s="27"/>
      <c r="DOP84" s="27"/>
      <c r="DOQ84" s="27"/>
      <c r="DOR84" s="27"/>
      <c r="DOS84" s="27"/>
      <c r="DOT84" s="27"/>
      <c r="DOU84" s="27"/>
      <c r="DOV84" s="27"/>
      <c r="DOW84" s="27"/>
      <c r="DOX84" s="27"/>
      <c r="DOY84" s="27"/>
      <c r="DOZ84" s="27"/>
      <c r="DPA84" s="27"/>
      <c r="DPB84" s="27"/>
      <c r="DPC84" s="27"/>
      <c r="DPD84" s="27"/>
      <c r="DPE84" s="27"/>
      <c r="DPF84" s="27"/>
      <c r="DPG84" s="27"/>
      <c r="DPH84" s="27"/>
      <c r="DPI84" s="27"/>
      <c r="DPJ84" s="27"/>
      <c r="DPK84" s="27"/>
      <c r="DPL84" s="27"/>
      <c r="DPM84" s="27"/>
      <c r="DPN84" s="27"/>
      <c r="DPO84" s="27"/>
      <c r="DPP84" s="27"/>
      <c r="DPQ84" s="27"/>
      <c r="DPR84" s="27"/>
      <c r="DPS84" s="27"/>
      <c r="DPT84" s="27"/>
      <c r="DPU84" s="27"/>
      <c r="DPV84" s="27"/>
      <c r="DPW84" s="27"/>
      <c r="DPX84" s="27"/>
      <c r="DPY84" s="27"/>
      <c r="DPZ84" s="27"/>
      <c r="DQA84" s="27"/>
      <c r="DQB84" s="27"/>
      <c r="DQC84" s="27"/>
      <c r="DQD84" s="27"/>
      <c r="DQE84" s="27"/>
      <c r="DQF84" s="27"/>
      <c r="DQG84" s="27"/>
      <c r="DQH84" s="27"/>
      <c r="DQI84" s="27"/>
      <c r="DQJ84" s="27"/>
      <c r="DQK84" s="27"/>
      <c r="DQL84" s="27"/>
      <c r="DQM84" s="27"/>
      <c r="DQN84" s="27"/>
      <c r="DQO84" s="27"/>
      <c r="DQP84" s="27"/>
      <c r="DQQ84" s="27"/>
      <c r="DQR84" s="27"/>
      <c r="DQS84" s="27"/>
      <c r="DQT84" s="27"/>
      <c r="DQU84" s="27"/>
      <c r="DQV84" s="27"/>
      <c r="DQW84" s="27"/>
      <c r="DQX84" s="27"/>
      <c r="DQY84" s="27"/>
      <c r="DQZ84" s="27"/>
      <c r="DRA84" s="27"/>
      <c r="DRB84" s="27"/>
      <c r="DRC84" s="27"/>
      <c r="DRD84" s="27"/>
      <c r="DRE84" s="27"/>
      <c r="DRF84" s="27"/>
      <c r="DRG84" s="27"/>
      <c r="DRH84" s="27"/>
      <c r="DRI84" s="27"/>
      <c r="DRJ84" s="27"/>
      <c r="DRK84" s="27"/>
      <c r="DRL84" s="27"/>
      <c r="DRM84" s="27"/>
      <c r="DRN84" s="27"/>
      <c r="DRO84" s="27"/>
      <c r="DRP84" s="27"/>
      <c r="DRQ84" s="27"/>
      <c r="DRR84" s="27"/>
      <c r="DRS84" s="27"/>
      <c r="DRT84" s="27"/>
      <c r="DRU84" s="27"/>
      <c r="DRV84" s="27"/>
      <c r="DRW84" s="27"/>
      <c r="DRX84" s="27"/>
      <c r="DRY84" s="27"/>
      <c r="DRZ84" s="27"/>
      <c r="DSA84" s="27"/>
      <c r="DSB84" s="27"/>
      <c r="DSC84" s="27"/>
      <c r="DSD84" s="27"/>
      <c r="DSE84" s="27"/>
      <c r="DSF84" s="27"/>
      <c r="DSG84" s="27"/>
      <c r="DSH84" s="27"/>
      <c r="DSI84" s="27"/>
      <c r="DSJ84" s="27"/>
      <c r="DSK84" s="27"/>
      <c r="DSL84" s="27"/>
      <c r="DSM84" s="27"/>
      <c r="DSN84" s="27"/>
      <c r="DSO84" s="27"/>
      <c r="DSP84" s="27"/>
      <c r="DSQ84" s="27"/>
      <c r="DSR84" s="27"/>
      <c r="DSS84" s="27"/>
      <c r="DST84" s="27"/>
      <c r="DSU84" s="27"/>
      <c r="DSV84" s="27"/>
      <c r="DSW84" s="27"/>
      <c r="DSX84" s="27"/>
      <c r="DSY84" s="27"/>
      <c r="DSZ84" s="27"/>
      <c r="DTA84" s="27"/>
      <c r="DTB84" s="27"/>
      <c r="DTC84" s="27"/>
      <c r="DTD84" s="27"/>
      <c r="DTE84" s="27"/>
      <c r="DTF84" s="27"/>
      <c r="DTG84" s="27"/>
      <c r="DTH84" s="27"/>
      <c r="DTI84" s="27"/>
      <c r="DTJ84" s="27"/>
      <c r="DTK84" s="27"/>
      <c r="DTL84" s="27"/>
      <c r="DTM84" s="27"/>
      <c r="DTN84" s="27"/>
      <c r="DTO84" s="27"/>
      <c r="DTP84" s="27"/>
      <c r="DTQ84" s="27"/>
      <c r="DTR84" s="27"/>
      <c r="DTS84" s="27"/>
      <c r="DTT84" s="27"/>
      <c r="DTU84" s="27"/>
      <c r="DTV84" s="27"/>
      <c r="DTW84" s="27"/>
      <c r="DTX84" s="27"/>
      <c r="DTY84" s="27"/>
      <c r="DTZ84" s="27"/>
      <c r="DUA84" s="27"/>
      <c r="DUB84" s="27"/>
      <c r="DUC84" s="27"/>
      <c r="DUD84" s="27"/>
      <c r="DUE84" s="27"/>
      <c r="DUF84" s="27"/>
      <c r="DUG84" s="27"/>
      <c r="DUH84" s="27"/>
      <c r="DUI84" s="27"/>
      <c r="DUJ84" s="27"/>
      <c r="DUK84" s="27"/>
      <c r="DUL84" s="27"/>
      <c r="DUM84" s="27"/>
      <c r="DUN84" s="27"/>
      <c r="DUO84" s="27"/>
      <c r="DUP84" s="27"/>
      <c r="DUQ84" s="27"/>
      <c r="DUR84" s="27"/>
      <c r="DUS84" s="27"/>
      <c r="DUT84" s="27"/>
      <c r="DUU84" s="27"/>
      <c r="DUV84" s="27"/>
      <c r="DUW84" s="27"/>
      <c r="DUX84" s="27"/>
      <c r="DUY84" s="27"/>
      <c r="DUZ84" s="27"/>
      <c r="DVA84" s="27"/>
      <c r="DVB84" s="27"/>
      <c r="DVC84" s="27"/>
      <c r="DVD84" s="27"/>
      <c r="DVE84" s="27"/>
      <c r="DVF84" s="27"/>
      <c r="DVG84" s="27"/>
      <c r="DVH84" s="27"/>
      <c r="DVI84" s="27"/>
      <c r="DVJ84" s="27"/>
      <c r="DVK84" s="27"/>
      <c r="DVL84" s="27"/>
      <c r="DVM84" s="27"/>
      <c r="DVN84" s="27"/>
      <c r="DVO84" s="27"/>
      <c r="DVP84" s="27"/>
      <c r="DVQ84" s="27"/>
      <c r="DVR84" s="27"/>
      <c r="DVS84" s="27"/>
      <c r="DVT84" s="27"/>
      <c r="DVU84" s="27"/>
      <c r="DVV84" s="27"/>
      <c r="DVW84" s="27"/>
      <c r="DVX84" s="27"/>
      <c r="DVY84" s="27"/>
      <c r="DVZ84" s="27"/>
      <c r="DWA84" s="27"/>
      <c r="DWB84" s="27"/>
      <c r="DWC84" s="27"/>
      <c r="DWD84" s="27"/>
      <c r="DWE84" s="27"/>
      <c r="DWF84" s="27"/>
      <c r="DWG84" s="27"/>
      <c r="DWH84" s="27"/>
      <c r="DWI84" s="27"/>
      <c r="DWJ84" s="27"/>
      <c r="DWK84" s="27"/>
      <c r="DWL84" s="27"/>
      <c r="DWM84" s="27"/>
      <c r="DWN84" s="27"/>
      <c r="DWO84" s="27"/>
      <c r="DWP84" s="27"/>
      <c r="DWQ84" s="27"/>
      <c r="DWR84" s="27"/>
      <c r="DWS84" s="27"/>
      <c r="DWT84" s="27"/>
      <c r="DWU84" s="27"/>
      <c r="DWV84" s="27"/>
      <c r="DWW84" s="27"/>
      <c r="DWX84" s="27"/>
      <c r="DWY84" s="27"/>
      <c r="DWZ84" s="27"/>
      <c r="DXA84" s="27"/>
      <c r="DXB84" s="27"/>
      <c r="DXC84" s="27"/>
      <c r="DXD84" s="27"/>
      <c r="DXE84" s="27"/>
      <c r="DXF84" s="27"/>
      <c r="DXG84" s="27"/>
      <c r="DXH84" s="27"/>
      <c r="DXI84" s="27"/>
      <c r="DXJ84" s="27"/>
      <c r="DXK84" s="27"/>
      <c r="DXL84" s="27"/>
      <c r="DXM84" s="27"/>
      <c r="DXN84" s="27"/>
      <c r="DXO84" s="27"/>
      <c r="DXP84" s="27"/>
      <c r="DXQ84" s="27"/>
      <c r="DXR84" s="27"/>
      <c r="DXS84" s="27"/>
      <c r="DXT84" s="27"/>
      <c r="DXU84" s="27"/>
      <c r="DXV84" s="27"/>
      <c r="DXW84" s="27"/>
      <c r="DXX84" s="27"/>
      <c r="DXY84" s="27"/>
      <c r="DXZ84" s="27"/>
      <c r="DYA84" s="27"/>
      <c r="DYB84" s="27"/>
      <c r="DYC84" s="27"/>
      <c r="DYD84" s="27"/>
      <c r="DYE84" s="27"/>
      <c r="DYF84" s="27"/>
      <c r="DYG84" s="27"/>
      <c r="DYH84" s="27"/>
      <c r="DYI84" s="27"/>
      <c r="DYJ84" s="27"/>
      <c r="DYK84" s="27"/>
      <c r="DYL84" s="27"/>
      <c r="DYM84" s="27"/>
      <c r="DYN84" s="27"/>
      <c r="DYO84" s="27"/>
      <c r="DYP84" s="27"/>
      <c r="DYQ84" s="27"/>
      <c r="DYR84" s="27"/>
      <c r="DYS84" s="27"/>
      <c r="DYT84" s="27"/>
      <c r="DYU84" s="27"/>
      <c r="DYV84" s="27"/>
      <c r="DYW84" s="27"/>
      <c r="DYX84" s="27"/>
      <c r="DYY84" s="27"/>
      <c r="DYZ84" s="27"/>
      <c r="DZA84" s="27"/>
      <c r="DZB84" s="27"/>
      <c r="DZC84" s="27"/>
      <c r="DZD84" s="27"/>
      <c r="DZE84" s="27"/>
      <c r="DZF84" s="27"/>
      <c r="DZG84" s="27"/>
      <c r="DZH84" s="27"/>
      <c r="DZI84" s="27"/>
      <c r="DZJ84" s="27"/>
      <c r="DZK84" s="27"/>
      <c r="DZL84" s="27"/>
      <c r="DZM84" s="27"/>
      <c r="DZN84" s="27"/>
      <c r="DZO84" s="27"/>
      <c r="DZP84" s="27"/>
      <c r="DZQ84" s="27"/>
      <c r="DZR84" s="27"/>
      <c r="DZS84" s="27"/>
      <c r="DZT84" s="27"/>
      <c r="DZU84" s="27"/>
      <c r="DZV84" s="27"/>
      <c r="DZW84" s="27"/>
      <c r="DZX84" s="27"/>
      <c r="DZY84" s="27"/>
      <c r="DZZ84" s="27"/>
      <c r="EAA84" s="27"/>
      <c r="EAB84" s="27"/>
      <c r="EAC84" s="27"/>
      <c r="EAD84" s="27"/>
      <c r="EAE84" s="27"/>
      <c r="EAF84" s="27"/>
      <c r="EAG84" s="27"/>
      <c r="EAH84" s="27"/>
      <c r="EAI84" s="27"/>
      <c r="EAJ84" s="27"/>
      <c r="EAK84" s="27"/>
      <c r="EAL84" s="27"/>
      <c r="EAM84" s="27"/>
      <c r="EAN84" s="27"/>
      <c r="EAO84" s="27"/>
      <c r="EAP84" s="27"/>
      <c r="EAQ84" s="27"/>
      <c r="EAR84" s="27"/>
      <c r="EAS84" s="27"/>
      <c r="EAT84" s="27"/>
      <c r="EAU84" s="27"/>
      <c r="EAV84" s="27"/>
      <c r="EAW84" s="27"/>
      <c r="EAX84" s="27"/>
      <c r="EAY84" s="27"/>
      <c r="EAZ84" s="27"/>
      <c r="EBA84" s="27"/>
      <c r="EBB84" s="27"/>
      <c r="EBC84" s="27"/>
      <c r="EBD84" s="27"/>
      <c r="EBE84" s="27"/>
      <c r="EBF84" s="27"/>
      <c r="EBG84" s="27"/>
      <c r="EBH84" s="27"/>
      <c r="EBI84" s="27"/>
      <c r="EBJ84" s="27"/>
      <c r="EBK84" s="27"/>
      <c r="EBL84" s="27"/>
      <c r="EBM84" s="27"/>
      <c r="EBN84" s="27"/>
      <c r="EBO84" s="27"/>
      <c r="EBP84" s="27"/>
      <c r="EBQ84" s="27"/>
      <c r="EBR84" s="27"/>
      <c r="EBS84" s="27"/>
      <c r="EBT84" s="27"/>
      <c r="EBU84" s="27"/>
      <c r="EBV84" s="27"/>
      <c r="EBW84" s="27"/>
      <c r="EBX84" s="27"/>
      <c r="EBY84" s="27"/>
      <c r="EBZ84" s="27"/>
      <c r="ECA84" s="27"/>
      <c r="ECB84" s="27"/>
      <c r="ECC84" s="27"/>
      <c r="ECD84" s="27"/>
      <c r="ECE84" s="27"/>
      <c r="ECF84" s="27"/>
      <c r="ECG84" s="27"/>
      <c r="ECH84" s="27"/>
      <c r="ECI84" s="27"/>
      <c r="ECJ84" s="27"/>
      <c r="ECK84" s="27"/>
      <c r="ECL84" s="27"/>
      <c r="ECM84" s="27"/>
      <c r="ECN84" s="27"/>
      <c r="ECO84" s="27"/>
      <c r="ECP84" s="27"/>
      <c r="ECQ84" s="27"/>
      <c r="ECR84" s="27"/>
      <c r="ECS84" s="27"/>
      <c r="ECT84" s="27"/>
      <c r="ECU84" s="27"/>
      <c r="ECV84" s="27"/>
      <c r="ECW84" s="27"/>
      <c r="ECX84" s="27"/>
      <c r="ECY84" s="27"/>
      <c r="ECZ84" s="27"/>
      <c r="EDA84" s="27"/>
      <c r="EDB84" s="27"/>
      <c r="EDC84" s="27"/>
      <c r="EDD84" s="27"/>
      <c r="EDE84" s="27"/>
      <c r="EDF84" s="27"/>
      <c r="EDG84" s="27"/>
      <c r="EDH84" s="27"/>
      <c r="EDI84" s="27"/>
      <c r="EDJ84" s="27"/>
      <c r="EDK84" s="27"/>
      <c r="EDL84" s="27"/>
      <c r="EDM84" s="27"/>
      <c r="EDN84" s="27"/>
      <c r="EDO84" s="27"/>
      <c r="EDP84" s="27"/>
      <c r="EDQ84" s="27"/>
      <c r="EDR84" s="27"/>
      <c r="EDS84" s="27"/>
      <c r="EDT84" s="27"/>
      <c r="EDU84" s="27"/>
      <c r="EDV84" s="27"/>
      <c r="EDW84" s="27"/>
      <c r="EDX84" s="27"/>
      <c r="EDY84" s="27"/>
      <c r="EDZ84" s="27"/>
      <c r="EEA84" s="27"/>
      <c r="EEB84" s="27"/>
      <c r="EEC84" s="27"/>
      <c r="EED84" s="27"/>
      <c r="EEE84" s="27"/>
      <c r="EEF84" s="27"/>
      <c r="EEG84" s="27"/>
      <c r="EEH84" s="27"/>
      <c r="EEI84" s="27"/>
      <c r="EEJ84" s="27"/>
      <c r="EEK84" s="27"/>
      <c r="EEL84" s="27"/>
      <c r="EEM84" s="27"/>
      <c r="EEN84" s="27"/>
      <c r="EEO84" s="27"/>
      <c r="EEP84" s="27"/>
      <c r="EEQ84" s="27"/>
      <c r="EER84" s="27"/>
      <c r="EES84" s="27"/>
      <c r="EET84" s="27"/>
      <c r="EEU84" s="27"/>
      <c r="EEV84" s="27"/>
      <c r="EEW84" s="27"/>
      <c r="EEX84" s="27"/>
      <c r="EEY84" s="27"/>
      <c r="EEZ84" s="27"/>
      <c r="EFA84" s="27"/>
      <c r="EFB84" s="27"/>
      <c r="EFC84" s="27"/>
      <c r="EFD84" s="27"/>
      <c r="EFE84" s="27"/>
      <c r="EFF84" s="27"/>
      <c r="EFG84" s="27"/>
      <c r="EFH84" s="27"/>
      <c r="EFI84" s="27"/>
      <c r="EFJ84" s="27"/>
      <c r="EFK84" s="27"/>
      <c r="EFL84" s="27"/>
      <c r="EFM84" s="27"/>
      <c r="EFN84" s="27"/>
      <c r="EFO84" s="27"/>
      <c r="EFP84" s="27"/>
      <c r="EFQ84" s="27"/>
      <c r="EFR84" s="27"/>
      <c r="EFS84" s="27"/>
      <c r="EFT84" s="27"/>
      <c r="EFU84" s="27"/>
      <c r="EFV84" s="27"/>
      <c r="EFW84" s="27"/>
      <c r="EFX84" s="27"/>
      <c r="EFY84" s="27"/>
      <c r="EFZ84" s="27"/>
      <c r="EGA84" s="27"/>
      <c r="EGB84" s="27"/>
      <c r="EGC84" s="27"/>
      <c r="EGD84" s="27"/>
      <c r="EGE84" s="27"/>
      <c r="EGF84" s="27"/>
      <c r="EGG84" s="27"/>
      <c r="EGH84" s="27"/>
      <c r="EGI84" s="27"/>
      <c r="EGJ84" s="27"/>
      <c r="EGK84" s="27"/>
      <c r="EGL84" s="27"/>
      <c r="EGM84" s="27"/>
      <c r="EGN84" s="27"/>
      <c r="EGO84" s="27"/>
      <c r="EGP84" s="27"/>
      <c r="EGQ84" s="27"/>
      <c r="EGR84" s="27"/>
      <c r="EGS84" s="27"/>
      <c r="EGT84" s="27"/>
      <c r="EGU84" s="27"/>
      <c r="EGV84" s="27"/>
      <c r="EGW84" s="27"/>
      <c r="EGX84" s="27"/>
      <c r="EGY84" s="27"/>
      <c r="EGZ84" s="27"/>
      <c r="EHA84" s="27"/>
      <c r="EHB84" s="27"/>
      <c r="EHC84" s="27"/>
      <c r="EHD84" s="27"/>
      <c r="EHE84" s="27"/>
      <c r="EHF84" s="27"/>
      <c r="EHG84" s="27"/>
      <c r="EHH84" s="27"/>
      <c r="EHI84" s="27"/>
      <c r="EHJ84" s="27"/>
      <c r="EHK84" s="27"/>
      <c r="EHL84" s="27"/>
      <c r="EHM84" s="27"/>
      <c r="EHN84" s="27"/>
      <c r="EHO84" s="27"/>
      <c r="EHP84" s="27"/>
      <c r="EHQ84" s="27"/>
      <c r="EHR84" s="27"/>
      <c r="EHS84" s="27"/>
      <c r="EHT84" s="27"/>
      <c r="EHU84" s="27"/>
      <c r="EHV84" s="27"/>
      <c r="EHW84" s="27"/>
      <c r="EHX84" s="27"/>
      <c r="EHY84" s="27"/>
      <c r="EHZ84" s="27"/>
      <c r="EIA84" s="27"/>
      <c r="EIB84" s="27"/>
      <c r="EIC84" s="27"/>
      <c r="EID84" s="27"/>
      <c r="EIE84" s="27"/>
      <c r="EIF84" s="27"/>
      <c r="EIG84" s="27"/>
      <c r="EIH84" s="27"/>
      <c r="EII84" s="27"/>
      <c r="EIJ84" s="27"/>
      <c r="EIK84" s="27"/>
      <c r="EIL84" s="27"/>
      <c r="EIM84" s="27"/>
      <c r="EIN84" s="27"/>
      <c r="EIO84" s="27"/>
      <c r="EIP84" s="27"/>
      <c r="EIQ84" s="27"/>
      <c r="EIR84" s="27"/>
      <c r="EIS84" s="27"/>
      <c r="EIT84" s="27"/>
      <c r="EIU84" s="27"/>
      <c r="EIV84" s="27"/>
      <c r="EIW84" s="27"/>
      <c r="EIX84" s="27"/>
      <c r="EIY84" s="27"/>
      <c r="EIZ84" s="27"/>
      <c r="EJA84" s="27"/>
      <c r="EJB84" s="27"/>
      <c r="EJC84" s="27"/>
      <c r="EJD84" s="27"/>
      <c r="EJE84" s="27"/>
      <c r="EJF84" s="27"/>
      <c r="EJG84" s="27"/>
      <c r="EJH84" s="27"/>
      <c r="EJI84" s="27"/>
      <c r="EJJ84" s="27"/>
      <c r="EJK84" s="27"/>
      <c r="EJL84" s="27"/>
      <c r="EJM84" s="27"/>
      <c r="EJN84" s="27"/>
      <c r="EJO84" s="27"/>
      <c r="EJP84" s="27"/>
      <c r="EJQ84" s="27"/>
      <c r="EJR84" s="27"/>
      <c r="EJS84" s="27"/>
      <c r="EJT84" s="27"/>
      <c r="EJU84" s="27"/>
      <c r="EJV84" s="27"/>
      <c r="EJW84" s="27"/>
      <c r="EJX84" s="27"/>
      <c r="EJY84" s="27"/>
      <c r="EJZ84" s="27"/>
      <c r="EKA84" s="27"/>
      <c r="EKB84" s="27"/>
      <c r="EKC84" s="27"/>
      <c r="EKD84" s="27"/>
      <c r="EKE84" s="27"/>
      <c r="EKF84" s="27"/>
      <c r="EKG84" s="27"/>
      <c r="EKH84" s="27"/>
      <c r="EKI84" s="27"/>
      <c r="EKJ84" s="27"/>
      <c r="EKK84" s="27"/>
      <c r="EKL84" s="27"/>
      <c r="EKM84" s="27"/>
      <c r="EKN84" s="27"/>
      <c r="EKO84" s="27"/>
      <c r="EKP84" s="27"/>
      <c r="EKQ84" s="27"/>
      <c r="EKR84" s="27"/>
      <c r="EKS84" s="27"/>
      <c r="EKT84" s="27"/>
      <c r="EKU84" s="27"/>
      <c r="EKV84" s="27"/>
      <c r="EKW84" s="27"/>
      <c r="EKX84" s="27"/>
      <c r="EKY84" s="27"/>
      <c r="EKZ84" s="27"/>
      <c r="ELA84" s="27"/>
      <c r="ELB84" s="27"/>
      <c r="ELC84" s="27"/>
      <c r="ELD84" s="27"/>
      <c r="ELE84" s="27"/>
      <c r="ELF84" s="27"/>
      <c r="ELG84" s="27"/>
      <c r="ELH84" s="27"/>
      <c r="ELI84" s="27"/>
      <c r="ELJ84" s="27"/>
      <c r="ELK84" s="27"/>
      <c r="ELL84" s="27"/>
      <c r="ELM84" s="27"/>
      <c r="ELN84" s="27"/>
      <c r="ELO84" s="27"/>
      <c r="ELP84" s="27"/>
      <c r="ELQ84" s="27"/>
      <c r="ELR84" s="27"/>
      <c r="ELS84" s="27"/>
      <c r="ELT84" s="27"/>
      <c r="ELU84" s="27"/>
      <c r="ELV84" s="27"/>
      <c r="ELW84" s="27"/>
      <c r="ELX84" s="27"/>
      <c r="ELY84" s="27"/>
      <c r="ELZ84" s="27"/>
      <c r="EMA84" s="27"/>
      <c r="EMB84" s="27"/>
      <c r="EMC84" s="27"/>
      <c r="EMD84" s="27"/>
      <c r="EME84" s="27"/>
      <c r="EMF84" s="27"/>
      <c r="EMG84" s="27"/>
      <c r="EMH84" s="27"/>
      <c r="EMI84" s="27"/>
      <c r="EMJ84" s="27"/>
      <c r="EMK84" s="27"/>
      <c r="EML84" s="27"/>
      <c r="EMM84" s="27"/>
      <c r="EMN84" s="27"/>
      <c r="EMO84" s="27"/>
      <c r="EMP84" s="27"/>
      <c r="EMQ84" s="27"/>
      <c r="EMR84" s="27"/>
      <c r="EMS84" s="27"/>
      <c r="EMT84" s="27"/>
      <c r="EMU84" s="27"/>
      <c r="EMV84" s="27"/>
      <c r="EMW84" s="27"/>
      <c r="EMX84" s="27"/>
      <c r="EMY84" s="27"/>
      <c r="EMZ84" s="27"/>
      <c r="ENA84" s="27"/>
      <c r="ENB84" s="27"/>
      <c r="ENC84" s="27"/>
      <c r="END84" s="27"/>
      <c r="ENE84" s="27"/>
      <c r="ENF84" s="27"/>
      <c r="ENG84" s="27"/>
      <c r="ENH84" s="27"/>
      <c r="ENI84" s="27"/>
      <c r="ENJ84" s="27"/>
      <c r="ENK84" s="27"/>
      <c r="ENL84" s="27"/>
      <c r="ENM84" s="27"/>
      <c r="ENN84" s="27"/>
      <c r="ENO84" s="27"/>
      <c r="ENP84" s="27"/>
      <c r="ENQ84" s="27"/>
      <c r="ENR84" s="27"/>
      <c r="ENS84" s="27"/>
      <c r="ENT84" s="27"/>
      <c r="ENU84" s="27"/>
      <c r="ENV84" s="27"/>
      <c r="ENW84" s="27"/>
      <c r="ENX84" s="27"/>
      <c r="ENY84" s="27"/>
      <c r="ENZ84" s="27"/>
      <c r="EOA84" s="27"/>
      <c r="EOB84" s="27"/>
      <c r="EOC84" s="27"/>
      <c r="EOD84" s="27"/>
      <c r="EOE84" s="27"/>
      <c r="EOF84" s="27"/>
      <c r="EOG84" s="27"/>
      <c r="EOH84" s="27"/>
      <c r="EOI84" s="27"/>
      <c r="EOJ84" s="27"/>
      <c r="EOK84" s="27"/>
      <c r="EOL84" s="27"/>
      <c r="EOM84" s="27"/>
      <c r="EON84" s="27"/>
      <c r="EOO84" s="27"/>
      <c r="EOP84" s="27"/>
      <c r="EOQ84" s="27"/>
      <c r="EOR84" s="27"/>
      <c r="EOS84" s="27"/>
      <c r="EOT84" s="27"/>
      <c r="EOU84" s="27"/>
      <c r="EOV84" s="27"/>
      <c r="EOW84" s="27"/>
      <c r="EOX84" s="27"/>
      <c r="EOY84" s="27"/>
      <c r="EOZ84" s="27"/>
      <c r="EPA84" s="27"/>
      <c r="EPB84" s="27"/>
      <c r="EPC84" s="27"/>
      <c r="EPD84" s="27"/>
      <c r="EPE84" s="27"/>
      <c r="EPF84" s="27"/>
      <c r="EPG84" s="27"/>
      <c r="EPH84" s="27"/>
      <c r="EPI84" s="27"/>
      <c r="EPJ84" s="27"/>
      <c r="EPK84" s="27"/>
      <c r="EPL84" s="27"/>
      <c r="EPM84" s="27"/>
      <c r="EPN84" s="27"/>
      <c r="EPO84" s="27"/>
      <c r="EPP84" s="27"/>
      <c r="EPQ84" s="27"/>
      <c r="EPR84" s="27"/>
      <c r="EPS84" s="27"/>
      <c r="EPT84" s="27"/>
      <c r="EPU84" s="27"/>
      <c r="EPV84" s="27"/>
      <c r="EPW84" s="27"/>
      <c r="EPX84" s="27"/>
      <c r="EPY84" s="27"/>
      <c r="EPZ84" s="27"/>
      <c r="EQA84" s="27"/>
      <c r="EQB84" s="27"/>
      <c r="EQC84" s="27"/>
      <c r="EQD84" s="27"/>
      <c r="EQE84" s="27"/>
      <c r="EQF84" s="27"/>
      <c r="EQG84" s="27"/>
      <c r="EQH84" s="27"/>
      <c r="EQI84" s="27"/>
      <c r="EQJ84" s="27"/>
      <c r="EQK84" s="27"/>
      <c r="EQL84" s="27"/>
      <c r="EQM84" s="27"/>
      <c r="EQN84" s="27"/>
      <c r="EQO84" s="27"/>
      <c r="EQP84" s="27"/>
      <c r="EQQ84" s="27"/>
      <c r="EQR84" s="27"/>
      <c r="EQS84" s="27"/>
      <c r="EQT84" s="27"/>
      <c r="EQU84" s="27"/>
      <c r="EQV84" s="27"/>
      <c r="EQW84" s="27"/>
      <c r="EQX84" s="27"/>
      <c r="EQY84" s="27"/>
      <c r="EQZ84" s="27"/>
      <c r="ERA84" s="27"/>
      <c r="ERB84" s="27"/>
      <c r="ERC84" s="27"/>
      <c r="ERD84" s="27"/>
      <c r="ERE84" s="27"/>
      <c r="ERF84" s="27"/>
      <c r="ERG84" s="27"/>
      <c r="ERH84" s="27"/>
      <c r="ERI84" s="27"/>
      <c r="ERJ84" s="27"/>
      <c r="ERK84" s="27"/>
      <c r="ERL84" s="27"/>
      <c r="ERM84" s="27"/>
      <c r="ERN84" s="27"/>
      <c r="ERO84" s="27"/>
      <c r="ERP84" s="27"/>
      <c r="ERQ84" s="27"/>
      <c r="ERR84" s="27"/>
      <c r="ERS84" s="27"/>
      <c r="ERT84" s="27"/>
      <c r="ERU84" s="27"/>
      <c r="ERV84" s="27"/>
      <c r="ERW84" s="27"/>
      <c r="ERX84" s="27"/>
      <c r="ERY84" s="27"/>
      <c r="ERZ84" s="27"/>
      <c r="ESA84" s="27"/>
      <c r="ESB84" s="27"/>
      <c r="ESC84" s="27"/>
      <c r="ESD84" s="27"/>
      <c r="ESE84" s="27"/>
      <c r="ESF84" s="27"/>
      <c r="ESG84" s="27"/>
      <c r="ESH84" s="27"/>
      <c r="ESI84" s="27"/>
      <c r="ESJ84" s="27"/>
      <c r="ESK84" s="27"/>
      <c r="ESL84" s="27"/>
      <c r="ESM84" s="27"/>
      <c r="ESN84" s="27"/>
      <c r="ESO84" s="27"/>
      <c r="ESP84" s="27"/>
      <c r="ESQ84" s="27"/>
      <c r="ESR84" s="27"/>
      <c r="ESS84" s="27"/>
      <c r="EST84" s="27"/>
      <c r="ESU84" s="27"/>
      <c r="ESV84" s="27"/>
      <c r="ESW84" s="27"/>
      <c r="ESX84" s="27"/>
      <c r="ESY84" s="27"/>
      <c r="ESZ84" s="27"/>
      <c r="ETA84" s="27"/>
      <c r="ETB84" s="27"/>
      <c r="ETC84" s="27"/>
      <c r="ETD84" s="27"/>
      <c r="ETE84" s="27"/>
      <c r="ETF84" s="27"/>
      <c r="ETG84" s="27"/>
      <c r="ETH84" s="27"/>
      <c r="ETI84" s="27"/>
      <c r="ETJ84" s="27"/>
      <c r="ETK84" s="27"/>
      <c r="ETL84" s="27"/>
      <c r="ETM84" s="27"/>
      <c r="ETN84" s="27"/>
      <c r="ETO84" s="27"/>
      <c r="ETP84" s="27"/>
      <c r="ETQ84" s="27"/>
      <c r="ETR84" s="27"/>
      <c r="ETS84" s="27"/>
      <c r="ETT84" s="27"/>
      <c r="ETU84" s="27"/>
      <c r="ETV84" s="27"/>
      <c r="ETW84" s="27"/>
      <c r="ETX84" s="27"/>
      <c r="ETY84" s="27"/>
      <c r="ETZ84" s="27"/>
      <c r="EUA84" s="27"/>
      <c r="EUB84" s="27"/>
      <c r="EUC84" s="27"/>
      <c r="EUD84" s="27"/>
      <c r="EUE84" s="27"/>
      <c r="EUF84" s="27"/>
      <c r="EUG84" s="27"/>
      <c r="EUH84" s="27"/>
      <c r="EUI84" s="27"/>
      <c r="EUJ84" s="27"/>
      <c r="EUK84" s="27"/>
      <c r="EUL84" s="27"/>
      <c r="EUM84" s="27"/>
      <c r="EUN84" s="27"/>
      <c r="EUO84" s="27"/>
      <c r="EUP84" s="27"/>
      <c r="EUQ84" s="27"/>
      <c r="EUR84" s="27"/>
      <c r="EUS84" s="27"/>
      <c r="EUT84" s="27"/>
      <c r="EUU84" s="27"/>
      <c r="EUV84" s="27"/>
      <c r="EUW84" s="27"/>
      <c r="EUX84" s="27"/>
      <c r="EUY84" s="27"/>
      <c r="EUZ84" s="27"/>
      <c r="EVA84" s="27"/>
      <c r="EVB84" s="27"/>
      <c r="EVC84" s="27"/>
      <c r="EVD84" s="27"/>
      <c r="EVE84" s="27"/>
      <c r="EVF84" s="27"/>
      <c r="EVG84" s="27"/>
      <c r="EVH84" s="27"/>
      <c r="EVI84" s="27"/>
      <c r="EVJ84" s="27"/>
      <c r="EVK84" s="27"/>
      <c r="EVL84" s="27"/>
      <c r="EVM84" s="27"/>
      <c r="EVN84" s="27"/>
      <c r="EVO84" s="27"/>
      <c r="EVP84" s="27"/>
      <c r="EVQ84" s="27"/>
      <c r="EVR84" s="27"/>
      <c r="EVS84" s="27"/>
      <c r="EVT84" s="27"/>
      <c r="EVU84" s="27"/>
      <c r="EVV84" s="27"/>
      <c r="EVW84" s="27"/>
      <c r="EVX84" s="27"/>
      <c r="EVY84" s="27"/>
      <c r="EVZ84" s="27"/>
      <c r="EWA84" s="27"/>
      <c r="EWB84" s="27"/>
      <c r="EWC84" s="27"/>
      <c r="EWD84" s="27"/>
      <c r="EWE84" s="27"/>
      <c r="EWF84" s="27"/>
      <c r="EWG84" s="27"/>
      <c r="EWH84" s="27"/>
      <c r="EWI84" s="27"/>
      <c r="EWJ84" s="27"/>
      <c r="EWK84" s="27"/>
      <c r="EWL84" s="27"/>
      <c r="EWM84" s="27"/>
      <c r="EWN84" s="27"/>
      <c r="EWO84" s="27"/>
      <c r="EWP84" s="27"/>
      <c r="EWQ84" s="27"/>
      <c r="EWR84" s="27"/>
      <c r="EWS84" s="27"/>
      <c r="EWT84" s="27"/>
      <c r="EWU84" s="27"/>
      <c r="EWV84" s="27"/>
      <c r="EWW84" s="27"/>
      <c r="EWX84" s="27"/>
      <c r="EWY84" s="27"/>
      <c r="EWZ84" s="27"/>
      <c r="EXA84" s="27"/>
      <c r="EXB84" s="27"/>
      <c r="EXC84" s="27"/>
      <c r="EXD84" s="27"/>
      <c r="EXE84" s="27"/>
      <c r="EXF84" s="27"/>
      <c r="EXG84" s="27"/>
      <c r="EXH84" s="27"/>
      <c r="EXI84" s="27"/>
      <c r="EXJ84" s="27"/>
      <c r="EXK84" s="27"/>
      <c r="EXL84" s="27"/>
      <c r="EXM84" s="27"/>
      <c r="EXN84" s="27"/>
      <c r="EXO84" s="27"/>
      <c r="EXP84" s="27"/>
      <c r="EXQ84" s="27"/>
      <c r="EXR84" s="27"/>
      <c r="EXS84" s="27"/>
      <c r="EXT84" s="27"/>
      <c r="EXU84" s="27"/>
      <c r="EXV84" s="27"/>
      <c r="EXW84" s="27"/>
      <c r="EXX84" s="27"/>
      <c r="EXY84" s="27"/>
      <c r="EXZ84" s="27"/>
      <c r="EYA84" s="27"/>
      <c r="EYB84" s="27"/>
      <c r="EYC84" s="27"/>
      <c r="EYD84" s="27"/>
      <c r="EYE84" s="27"/>
      <c r="EYF84" s="27"/>
      <c r="EYG84" s="27"/>
      <c r="EYH84" s="27"/>
      <c r="EYI84" s="27"/>
      <c r="EYJ84" s="27"/>
      <c r="EYK84" s="27"/>
      <c r="EYL84" s="27"/>
      <c r="EYM84" s="27"/>
      <c r="EYN84" s="27"/>
      <c r="EYO84" s="27"/>
      <c r="EYP84" s="27"/>
      <c r="EYQ84" s="27"/>
      <c r="EYR84" s="27"/>
      <c r="EYS84" s="27"/>
      <c r="EYT84" s="27"/>
      <c r="EYU84" s="27"/>
      <c r="EYV84" s="27"/>
      <c r="EYW84" s="27"/>
      <c r="EYX84" s="27"/>
      <c r="EYY84" s="27"/>
      <c r="EYZ84" s="27"/>
      <c r="EZA84" s="27"/>
      <c r="EZB84" s="27"/>
      <c r="EZC84" s="27"/>
      <c r="EZD84" s="27"/>
      <c r="EZE84" s="27"/>
      <c r="EZF84" s="27"/>
      <c r="EZG84" s="27"/>
      <c r="EZH84" s="27"/>
      <c r="EZI84" s="27"/>
      <c r="EZJ84" s="27"/>
      <c r="EZK84" s="27"/>
      <c r="EZL84" s="27"/>
      <c r="EZM84" s="27"/>
      <c r="EZN84" s="27"/>
      <c r="EZO84" s="27"/>
      <c r="EZP84" s="27"/>
      <c r="EZQ84" s="27"/>
      <c r="EZR84" s="27"/>
      <c r="EZS84" s="27"/>
      <c r="EZT84" s="27"/>
      <c r="EZU84" s="27"/>
      <c r="EZV84" s="27"/>
      <c r="EZW84" s="27"/>
      <c r="EZX84" s="27"/>
      <c r="EZY84" s="27"/>
      <c r="EZZ84" s="27"/>
      <c r="FAA84" s="27"/>
      <c r="FAB84" s="27"/>
      <c r="FAC84" s="27"/>
      <c r="FAD84" s="27"/>
      <c r="FAE84" s="27"/>
      <c r="FAF84" s="27"/>
      <c r="FAG84" s="27"/>
      <c r="FAH84" s="27"/>
      <c r="FAI84" s="27"/>
      <c r="FAJ84" s="27"/>
      <c r="FAK84" s="27"/>
      <c r="FAL84" s="27"/>
      <c r="FAM84" s="27"/>
      <c r="FAN84" s="27"/>
      <c r="FAO84" s="27"/>
      <c r="FAP84" s="27"/>
      <c r="FAQ84" s="27"/>
      <c r="FAR84" s="27"/>
      <c r="FAS84" s="27"/>
      <c r="FAT84" s="27"/>
      <c r="FAU84" s="27"/>
      <c r="FAV84" s="27"/>
      <c r="FAW84" s="27"/>
      <c r="FAX84" s="27"/>
      <c r="FAY84" s="27"/>
      <c r="FAZ84" s="27"/>
      <c r="FBA84" s="27"/>
      <c r="FBB84" s="27"/>
      <c r="FBC84" s="27"/>
      <c r="FBD84" s="27"/>
      <c r="FBE84" s="27"/>
      <c r="FBF84" s="27"/>
      <c r="FBG84" s="27"/>
      <c r="FBH84" s="27"/>
      <c r="FBI84" s="27"/>
      <c r="FBJ84" s="27"/>
      <c r="FBK84" s="27"/>
      <c r="FBL84" s="27"/>
      <c r="FBM84" s="27"/>
      <c r="FBN84" s="27"/>
      <c r="FBO84" s="27"/>
      <c r="FBP84" s="27"/>
      <c r="FBQ84" s="27"/>
      <c r="FBR84" s="27"/>
      <c r="FBS84" s="27"/>
      <c r="FBT84" s="27"/>
      <c r="FBU84" s="27"/>
      <c r="FBV84" s="27"/>
      <c r="FBW84" s="27"/>
      <c r="FBX84" s="27"/>
      <c r="FBY84" s="27"/>
      <c r="FBZ84" s="27"/>
      <c r="FCA84" s="27"/>
      <c r="FCB84" s="27"/>
      <c r="FCC84" s="27"/>
      <c r="FCD84" s="27"/>
      <c r="FCE84" s="27"/>
      <c r="FCF84" s="27"/>
      <c r="FCG84" s="27"/>
      <c r="FCH84" s="27"/>
      <c r="FCI84" s="27"/>
      <c r="FCJ84" s="27"/>
      <c r="FCK84" s="27"/>
      <c r="FCL84" s="27"/>
      <c r="FCM84" s="27"/>
      <c r="FCN84" s="27"/>
      <c r="FCO84" s="27"/>
      <c r="FCP84" s="27"/>
      <c r="FCQ84" s="27"/>
      <c r="FCR84" s="27"/>
      <c r="FCS84" s="27"/>
      <c r="FCT84" s="27"/>
      <c r="FCU84" s="27"/>
      <c r="FCV84" s="27"/>
      <c r="FCW84" s="27"/>
      <c r="FCX84" s="27"/>
      <c r="FCY84" s="27"/>
      <c r="FCZ84" s="27"/>
      <c r="FDA84" s="27"/>
      <c r="FDB84" s="27"/>
      <c r="FDC84" s="27"/>
      <c r="FDD84" s="27"/>
      <c r="FDE84" s="27"/>
      <c r="FDF84" s="27"/>
      <c r="FDG84" s="27"/>
      <c r="FDH84" s="27"/>
      <c r="FDI84" s="27"/>
      <c r="FDJ84" s="27"/>
      <c r="FDK84" s="27"/>
      <c r="FDL84" s="27"/>
      <c r="FDM84" s="27"/>
      <c r="FDN84" s="27"/>
      <c r="FDO84" s="27"/>
      <c r="FDP84" s="27"/>
      <c r="FDQ84" s="27"/>
      <c r="FDR84" s="27"/>
      <c r="FDS84" s="27"/>
      <c r="FDT84" s="27"/>
      <c r="FDU84" s="27"/>
      <c r="FDV84" s="27"/>
      <c r="FDW84" s="27"/>
      <c r="FDX84" s="27"/>
      <c r="FDY84" s="27"/>
      <c r="FDZ84" s="27"/>
      <c r="FEA84" s="27"/>
      <c r="FEB84" s="27"/>
      <c r="FEC84" s="27"/>
      <c r="FED84" s="27"/>
      <c r="FEE84" s="27"/>
      <c r="FEF84" s="27"/>
      <c r="FEG84" s="27"/>
      <c r="FEH84" s="27"/>
      <c r="FEI84" s="27"/>
      <c r="FEJ84" s="27"/>
      <c r="FEK84" s="27"/>
      <c r="FEL84" s="27"/>
      <c r="FEM84" s="27"/>
      <c r="FEN84" s="27"/>
      <c r="FEO84" s="27"/>
      <c r="FEP84" s="27"/>
      <c r="FEQ84" s="27"/>
      <c r="FER84" s="27"/>
      <c r="FES84" s="27"/>
      <c r="FET84" s="27"/>
      <c r="FEU84" s="27"/>
      <c r="FEV84" s="27"/>
      <c r="FEW84" s="27"/>
      <c r="FEX84" s="27"/>
      <c r="FEY84" s="27"/>
      <c r="FEZ84" s="27"/>
      <c r="FFA84" s="27"/>
      <c r="FFB84" s="27"/>
      <c r="FFC84" s="27"/>
      <c r="FFD84" s="27"/>
      <c r="FFE84" s="27"/>
      <c r="FFF84" s="27"/>
      <c r="FFG84" s="27"/>
      <c r="FFH84" s="27"/>
      <c r="FFI84" s="27"/>
      <c r="FFJ84" s="27"/>
      <c r="FFK84" s="27"/>
      <c r="FFL84" s="27"/>
      <c r="FFM84" s="27"/>
      <c r="FFN84" s="27"/>
      <c r="FFO84" s="27"/>
      <c r="FFP84" s="27"/>
      <c r="FFQ84" s="27"/>
      <c r="FFR84" s="27"/>
      <c r="FFS84" s="27"/>
      <c r="FFT84" s="27"/>
      <c r="FFU84" s="27"/>
      <c r="FFV84" s="27"/>
      <c r="FFW84" s="27"/>
      <c r="FFX84" s="27"/>
      <c r="FFY84" s="27"/>
      <c r="FFZ84" s="27"/>
      <c r="FGA84" s="27"/>
      <c r="FGB84" s="27"/>
      <c r="FGC84" s="27"/>
      <c r="FGD84" s="27"/>
      <c r="FGE84" s="27"/>
      <c r="FGF84" s="27"/>
      <c r="FGG84" s="27"/>
      <c r="FGH84" s="27"/>
      <c r="FGI84" s="27"/>
      <c r="FGJ84" s="27"/>
      <c r="FGK84" s="27"/>
      <c r="FGL84" s="27"/>
      <c r="FGM84" s="27"/>
      <c r="FGN84" s="27"/>
      <c r="FGO84" s="27"/>
      <c r="FGP84" s="27"/>
      <c r="FGQ84" s="27"/>
      <c r="FGR84" s="27"/>
      <c r="FGS84" s="27"/>
      <c r="FGT84" s="27"/>
      <c r="FGU84" s="27"/>
      <c r="FGV84" s="27"/>
      <c r="FGW84" s="27"/>
      <c r="FGX84" s="27"/>
      <c r="FGY84" s="27"/>
      <c r="FGZ84" s="27"/>
      <c r="FHA84" s="27"/>
      <c r="FHB84" s="27"/>
      <c r="FHC84" s="27"/>
      <c r="FHD84" s="27"/>
      <c r="FHE84" s="27"/>
      <c r="FHF84" s="27"/>
      <c r="FHG84" s="27"/>
      <c r="FHH84" s="27"/>
      <c r="FHI84" s="27"/>
      <c r="FHJ84" s="27"/>
      <c r="FHK84" s="27"/>
      <c r="FHL84" s="27"/>
      <c r="FHM84" s="27"/>
      <c r="FHN84" s="27"/>
      <c r="FHO84" s="27"/>
      <c r="FHP84" s="27"/>
      <c r="FHQ84" s="27"/>
      <c r="FHR84" s="27"/>
      <c r="FHS84" s="27"/>
      <c r="FHT84" s="27"/>
      <c r="FHU84" s="27"/>
      <c r="FHV84" s="27"/>
      <c r="FHW84" s="27"/>
      <c r="FHX84" s="27"/>
      <c r="FHY84" s="27"/>
      <c r="FHZ84" s="27"/>
      <c r="FIA84" s="27"/>
      <c r="FIB84" s="27"/>
      <c r="FIC84" s="27"/>
      <c r="FID84" s="27"/>
      <c r="FIE84" s="27"/>
      <c r="FIF84" s="27"/>
      <c r="FIG84" s="27"/>
      <c r="FIH84" s="27"/>
      <c r="FII84" s="27"/>
      <c r="FIJ84" s="27"/>
      <c r="FIK84" s="27"/>
      <c r="FIL84" s="27"/>
      <c r="FIM84" s="27"/>
      <c r="FIN84" s="27"/>
      <c r="FIO84" s="27"/>
      <c r="FIP84" s="27"/>
      <c r="FIQ84" s="27"/>
      <c r="FIR84" s="27"/>
      <c r="FIS84" s="27"/>
      <c r="FIT84" s="27"/>
      <c r="FIU84" s="27"/>
      <c r="FIV84" s="27"/>
      <c r="FIW84" s="27"/>
      <c r="FIX84" s="27"/>
      <c r="FIY84" s="27"/>
      <c r="FIZ84" s="27"/>
      <c r="FJA84" s="27"/>
      <c r="FJB84" s="27"/>
      <c r="FJC84" s="27"/>
      <c r="FJD84" s="27"/>
      <c r="FJE84" s="27"/>
      <c r="FJF84" s="27"/>
      <c r="FJG84" s="27"/>
      <c r="FJH84" s="27"/>
      <c r="FJI84" s="27"/>
      <c r="FJJ84" s="27"/>
      <c r="FJK84" s="27"/>
      <c r="FJL84" s="27"/>
      <c r="FJM84" s="27"/>
      <c r="FJN84" s="27"/>
      <c r="FJO84" s="27"/>
      <c r="FJP84" s="27"/>
      <c r="FJQ84" s="27"/>
      <c r="FJR84" s="27"/>
      <c r="FJS84" s="27"/>
      <c r="FJT84" s="27"/>
      <c r="FJU84" s="27"/>
      <c r="FJV84" s="27"/>
      <c r="FJW84" s="27"/>
      <c r="FJX84" s="27"/>
      <c r="FJY84" s="27"/>
      <c r="FJZ84" s="27"/>
      <c r="FKA84" s="27"/>
      <c r="FKB84" s="27"/>
      <c r="FKC84" s="27"/>
      <c r="FKD84" s="27"/>
      <c r="FKE84" s="27"/>
      <c r="FKF84" s="27"/>
      <c r="FKG84" s="27"/>
      <c r="FKH84" s="27"/>
      <c r="FKI84" s="27"/>
      <c r="FKJ84" s="27"/>
      <c r="FKK84" s="27"/>
      <c r="FKL84" s="27"/>
      <c r="FKM84" s="27"/>
      <c r="FKN84" s="27"/>
      <c r="FKO84" s="27"/>
      <c r="FKP84" s="27"/>
      <c r="FKQ84" s="27"/>
      <c r="FKR84" s="27"/>
      <c r="FKS84" s="27"/>
      <c r="FKT84" s="27"/>
      <c r="FKU84" s="27"/>
      <c r="FKV84" s="27"/>
      <c r="FKW84" s="27"/>
      <c r="FKX84" s="27"/>
      <c r="FKY84" s="27"/>
      <c r="FKZ84" s="27"/>
      <c r="FLA84" s="27"/>
      <c r="FLB84" s="27"/>
      <c r="FLC84" s="27"/>
      <c r="FLD84" s="27"/>
      <c r="FLE84" s="27"/>
      <c r="FLF84" s="27"/>
      <c r="FLG84" s="27"/>
      <c r="FLH84" s="27"/>
      <c r="FLI84" s="27"/>
      <c r="FLJ84" s="27"/>
      <c r="FLK84" s="27"/>
      <c r="FLL84" s="27"/>
      <c r="FLM84" s="27"/>
      <c r="FLN84" s="27"/>
      <c r="FLO84" s="27"/>
      <c r="FLP84" s="27"/>
      <c r="FLQ84" s="27"/>
      <c r="FLR84" s="27"/>
      <c r="FLS84" s="27"/>
      <c r="FLT84" s="27"/>
      <c r="FLU84" s="27"/>
      <c r="FLV84" s="27"/>
      <c r="FLW84" s="27"/>
      <c r="FLX84" s="27"/>
      <c r="FLY84" s="27"/>
      <c r="FLZ84" s="27"/>
      <c r="FMA84" s="27"/>
      <c r="FMB84" s="27"/>
      <c r="FMC84" s="27"/>
      <c r="FMD84" s="27"/>
      <c r="FME84" s="27"/>
      <c r="FMF84" s="27"/>
      <c r="FMG84" s="27"/>
      <c r="FMH84" s="27"/>
      <c r="FMI84" s="27"/>
      <c r="FMJ84" s="27"/>
      <c r="FMK84" s="27"/>
      <c r="FML84" s="27"/>
      <c r="FMM84" s="27"/>
      <c r="FMN84" s="27"/>
      <c r="FMO84" s="27"/>
      <c r="FMP84" s="27"/>
      <c r="FMQ84" s="27"/>
      <c r="FMR84" s="27"/>
      <c r="FMS84" s="27"/>
      <c r="FMT84" s="27"/>
      <c r="FMU84" s="27"/>
      <c r="FMV84" s="27"/>
      <c r="FMW84" s="27"/>
      <c r="FMX84" s="27"/>
      <c r="FMY84" s="27"/>
      <c r="FMZ84" s="27"/>
      <c r="FNA84" s="27"/>
      <c r="FNB84" s="27"/>
      <c r="FNC84" s="27"/>
      <c r="FND84" s="27"/>
      <c r="FNE84" s="27"/>
      <c r="FNF84" s="27"/>
      <c r="FNG84" s="27"/>
      <c r="FNH84" s="27"/>
      <c r="FNI84" s="27"/>
      <c r="FNJ84" s="27"/>
      <c r="FNK84" s="27"/>
      <c r="FNL84" s="27"/>
      <c r="FNM84" s="27"/>
      <c r="FNN84" s="27"/>
      <c r="FNO84" s="27"/>
      <c r="FNP84" s="27"/>
      <c r="FNQ84" s="27"/>
      <c r="FNR84" s="27"/>
      <c r="FNS84" s="27"/>
      <c r="FNT84" s="27"/>
      <c r="FNU84" s="27"/>
      <c r="FNV84" s="27"/>
      <c r="FNW84" s="27"/>
      <c r="FNX84" s="27"/>
      <c r="FNY84" s="27"/>
      <c r="FNZ84" s="27"/>
      <c r="FOA84" s="27"/>
      <c r="FOB84" s="27"/>
      <c r="FOC84" s="27"/>
      <c r="FOD84" s="27"/>
      <c r="FOE84" s="27"/>
      <c r="FOF84" s="27"/>
      <c r="FOG84" s="27"/>
      <c r="FOH84" s="27"/>
      <c r="FOI84" s="27"/>
      <c r="FOJ84" s="27"/>
      <c r="FOK84" s="27"/>
      <c r="FOL84" s="27"/>
      <c r="FOM84" s="27"/>
      <c r="FON84" s="27"/>
      <c r="FOO84" s="27"/>
      <c r="FOP84" s="27"/>
      <c r="FOQ84" s="27"/>
      <c r="FOR84" s="27"/>
      <c r="FOS84" s="27"/>
      <c r="FOT84" s="27"/>
      <c r="FOU84" s="27"/>
      <c r="FOV84" s="27"/>
      <c r="FOW84" s="27"/>
      <c r="FOX84" s="27"/>
      <c r="FOY84" s="27"/>
      <c r="FOZ84" s="27"/>
      <c r="FPA84" s="27"/>
      <c r="FPB84" s="27"/>
      <c r="FPC84" s="27"/>
      <c r="FPD84" s="27"/>
      <c r="FPE84" s="27"/>
      <c r="FPF84" s="27"/>
      <c r="FPG84" s="27"/>
      <c r="FPH84" s="27"/>
      <c r="FPI84" s="27"/>
      <c r="FPJ84" s="27"/>
      <c r="FPK84" s="27"/>
      <c r="FPL84" s="27"/>
      <c r="FPM84" s="27"/>
      <c r="FPN84" s="27"/>
      <c r="FPO84" s="27"/>
      <c r="FPP84" s="27"/>
      <c r="FPQ84" s="27"/>
      <c r="FPR84" s="27"/>
      <c r="FPS84" s="27"/>
      <c r="FPT84" s="27"/>
      <c r="FPU84" s="27"/>
      <c r="FPV84" s="27"/>
      <c r="FPW84" s="27"/>
      <c r="FPX84" s="27"/>
      <c r="FPY84" s="27"/>
      <c r="FPZ84" s="27"/>
      <c r="FQA84" s="27"/>
      <c r="FQB84" s="27"/>
      <c r="FQC84" s="27"/>
      <c r="FQD84" s="27"/>
      <c r="FQE84" s="27"/>
      <c r="FQF84" s="27"/>
      <c r="FQG84" s="27"/>
      <c r="FQH84" s="27"/>
      <c r="FQI84" s="27"/>
      <c r="FQJ84" s="27"/>
      <c r="FQK84" s="27"/>
      <c r="FQL84" s="27"/>
      <c r="FQM84" s="27"/>
      <c r="FQN84" s="27"/>
      <c r="FQO84" s="27"/>
      <c r="FQP84" s="27"/>
      <c r="FQQ84" s="27"/>
      <c r="FQR84" s="27"/>
      <c r="FQS84" s="27"/>
      <c r="FQT84" s="27"/>
      <c r="FQU84" s="27"/>
      <c r="FQV84" s="27"/>
      <c r="FQW84" s="27"/>
      <c r="FQX84" s="27"/>
      <c r="FQY84" s="27"/>
      <c r="FQZ84" s="27"/>
      <c r="FRA84" s="27"/>
      <c r="FRB84" s="27"/>
      <c r="FRC84" s="27"/>
      <c r="FRD84" s="27"/>
      <c r="FRE84" s="27"/>
      <c r="FRF84" s="27"/>
      <c r="FRG84" s="27"/>
      <c r="FRH84" s="27"/>
      <c r="FRI84" s="27"/>
      <c r="FRJ84" s="27"/>
      <c r="FRK84" s="27"/>
      <c r="FRL84" s="27"/>
      <c r="FRM84" s="27"/>
      <c r="FRN84" s="27"/>
      <c r="FRO84" s="27"/>
      <c r="FRP84" s="27"/>
      <c r="FRQ84" s="27"/>
      <c r="FRR84" s="27"/>
      <c r="FRS84" s="27"/>
      <c r="FRT84" s="27"/>
      <c r="FRU84" s="27"/>
      <c r="FRV84" s="27"/>
      <c r="FRW84" s="27"/>
      <c r="FRX84" s="27"/>
      <c r="FRY84" s="27"/>
      <c r="FRZ84" s="27"/>
      <c r="FSA84" s="27"/>
      <c r="FSB84" s="27"/>
      <c r="FSC84" s="27"/>
      <c r="FSD84" s="27"/>
      <c r="FSE84" s="27"/>
      <c r="FSF84" s="27"/>
      <c r="FSG84" s="27"/>
      <c r="FSH84" s="27"/>
      <c r="FSI84" s="27"/>
      <c r="FSJ84" s="27"/>
      <c r="FSK84" s="27"/>
      <c r="FSL84" s="27"/>
      <c r="FSM84" s="27"/>
      <c r="FSN84" s="27"/>
      <c r="FSO84" s="27"/>
      <c r="FSP84" s="27"/>
      <c r="FSQ84" s="27"/>
      <c r="FSR84" s="27"/>
      <c r="FSS84" s="27"/>
      <c r="FST84" s="27"/>
      <c r="FSU84" s="27"/>
      <c r="FSV84" s="27"/>
      <c r="FSW84" s="27"/>
      <c r="FSX84" s="27"/>
      <c r="FSY84" s="27"/>
      <c r="FSZ84" s="27"/>
      <c r="FTA84" s="27"/>
      <c r="FTB84" s="27"/>
      <c r="FTC84" s="27"/>
      <c r="FTD84" s="27"/>
      <c r="FTE84" s="27"/>
      <c r="FTF84" s="27"/>
      <c r="FTG84" s="27"/>
      <c r="FTH84" s="27"/>
      <c r="FTI84" s="27"/>
      <c r="FTJ84" s="27"/>
      <c r="FTK84" s="27"/>
      <c r="FTL84" s="27"/>
      <c r="FTM84" s="27"/>
      <c r="FTN84" s="27"/>
      <c r="FTO84" s="27"/>
      <c r="FTP84" s="27"/>
      <c r="FTQ84" s="27"/>
      <c r="FTR84" s="27"/>
      <c r="FTS84" s="27"/>
      <c r="FTT84" s="27"/>
      <c r="FTU84" s="27"/>
      <c r="FTV84" s="27"/>
      <c r="FTW84" s="27"/>
      <c r="FTX84" s="27"/>
      <c r="FTY84" s="27"/>
      <c r="FTZ84" s="27"/>
      <c r="FUA84" s="27"/>
      <c r="FUB84" s="27"/>
      <c r="FUC84" s="27"/>
      <c r="FUD84" s="27"/>
      <c r="FUE84" s="27"/>
      <c r="FUF84" s="27"/>
      <c r="FUG84" s="27"/>
      <c r="FUH84" s="27"/>
      <c r="FUI84" s="27"/>
      <c r="FUJ84" s="27"/>
      <c r="FUK84" s="27"/>
      <c r="FUL84" s="27"/>
      <c r="FUM84" s="27"/>
      <c r="FUN84" s="27"/>
      <c r="FUO84" s="27"/>
      <c r="FUP84" s="27"/>
      <c r="FUQ84" s="27"/>
      <c r="FUR84" s="27"/>
      <c r="FUS84" s="27"/>
      <c r="FUT84" s="27"/>
      <c r="FUU84" s="27"/>
      <c r="FUV84" s="27"/>
      <c r="FUW84" s="27"/>
      <c r="FUX84" s="27"/>
      <c r="FUY84" s="27"/>
      <c r="FUZ84" s="27"/>
      <c r="FVA84" s="27"/>
      <c r="FVB84" s="27"/>
      <c r="FVC84" s="27"/>
      <c r="FVD84" s="27"/>
      <c r="FVE84" s="27"/>
      <c r="FVF84" s="27"/>
      <c r="FVG84" s="27"/>
      <c r="FVH84" s="27"/>
      <c r="FVI84" s="27"/>
      <c r="FVJ84" s="27"/>
      <c r="FVK84" s="27"/>
      <c r="FVL84" s="27"/>
      <c r="FVM84" s="27"/>
      <c r="FVN84" s="27"/>
      <c r="FVO84" s="27"/>
      <c r="FVP84" s="27"/>
      <c r="FVQ84" s="27"/>
      <c r="FVR84" s="27"/>
      <c r="FVS84" s="27"/>
      <c r="FVT84" s="27"/>
      <c r="FVU84" s="27"/>
      <c r="FVV84" s="27"/>
      <c r="FVW84" s="27"/>
      <c r="FVX84" s="27"/>
      <c r="FVY84" s="27"/>
      <c r="FVZ84" s="27"/>
      <c r="FWA84" s="27"/>
      <c r="FWB84" s="27"/>
      <c r="FWC84" s="27"/>
      <c r="FWD84" s="27"/>
      <c r="FWE84" s="27"/>
      <c r="FWF84" s="27"/>
      <c r="FWG84" s="27"/>
      <c r="FWH84" s="27"/>
      <c r="FWI84" s="27"/>
      <c r="FWJ84" s="27"/>
      <c r="FWK84" s="27"/>
      <c r="FWL84" s="27"/>
      <c r="FWM84" s="27"/>
      <c r="FWN84" s="27"/>
      <c r="FWO84" s="27"/>
      <c r="FWP84" s="27"/>
      <c r="FWQ84" s="27"/>
      <c r="FWR84" s="27"/>
      <c r="FWS84" s="27"/>
      <c r="FWT84" s="27"/>
      <c r="FWU84" s="27"/>
      <c r="FWV84" s="27"/>
      <c r="FWW84" s="27"/>
      <c r="FWX84" s="27"/>
      <c r="FWY84" s="27"/>
      <c r="FWZ84" s="27"/>
      <c r="FXA84" s="27"/>
      <c r="FXB84" s="27"/>
      <c r="FXC84" s="27"/>
      <c r="FXD84" s="27"/>
      <c r="FXE84" s="27"/>
      <c r="FXF84" s="27"/>
      <c r="FXG84" s="27"/>
      <c r="FXH84" s="27"/>
      <c r="FXI84" s="27"/>
      <c r="FXJ84" s="27"/>
      <c r="FXK84" s="27"/>
      <c r="FXL84" s="27"/>
      <c r="FXM84" s="27"/>
      <c r="FXN84" s="27"/>
      <c r="FXO84" s="27"/>
      <c r="FXP84" s="27"/>
      <c r="FXQ84" s="27"/>
      <c r="FXR84" s="27"/>
      <c r="FXS84" s="27"/>
      <c r="FXT84" s="27"/>
      <c r="FXU84" s="27"/>
      <c r="FXV84" s="27"/>
      <c r="FXW84" s="27"/>
      <c r="FXX84" s="27"/>
      <c r="FXY84" s="27"/>
      <c r="FXZ84" s="27"/>
      <c r="FYA84" s="27"/>
      <c r="FYB84" s="27"/>
      <c r="FYC84" s="27"/>
      <c r="FYD84" s="27"/>
      <c r="FYE84" s="27"/>
      <c r="FYF84" s="27"/>
      <c r="FYG84" s="27"/>
      <c r="FYH84" s="27"/>
      <c r="FYI84" s="27"/>
      <c r="FYJ84" s="27"/>
      <c r="FYK84" s="27"/>
      <c r="FYL84" s="27"/>
      <c r="FYM84" s="27"/>
      <c r="FYN84" s="27"/>
      <c r="FYO84" s="27"/>
      <c r="FYP84" s="27"/>
      <c r="FYQ84" s="27"/>
      <c r="FYR84" s="27"/>
      <c r="FYS84" s="27"/>
      <c r="FYT84" s="27"/>
      <c r="FYU84" s="27"/>
      <c r="FYV84" s="27"/>
      <c r="FYW84" s="27"/>
      <c r="FYX84" s="27"/>
      <c r="FYY84" s="27"/>
      <c r="FYZ84" s="27"/>
      <c r="FZA84" s="27"/>
      <c r="FZB84" s="27"/>
      <c r="FZC84" s="27"/>
      <c r="FZD84" s="27"/>
      <c r="FZE84" s="27"/>
      <c r="FZF84" s="27"/>
      <c r="FZG84" s="27"/>
      <c r="FZH84" s="27"/>
      <c r="FZI84" s="27"/>
      <c r="FZJ84" s="27"/>
      <c r="FZK84" s="27"/>
      <c r="FZL84" s="27"/>
      <c r="FZM84" s="27"/>
      <c r="FZN84" s="27"/>
      <c r="FZO84" s="27"/>
      <c r="FZP84" s="27"/>
      <c r="FZQ84" s="27"/>
      <c r="FZR84" s="27"/>
      <c r="FZS84" s="27"/>
      <c r="FZT84" s="27"/>
      <c r="FZU84" s="27"/>
      <c r="FZV84" s="27"/>
      <c r="FZW84" s="27"/>
      <c r="FZX84" s="27"/>
      <c r="FZY84" s="27"/>
      <c r="FZZ84" s="27"/>
      <c r="GAA84" s="27"/>
      <c r="GAB84" s="27"/>
      <c r="GAC84" s="27"/>
      <c r="GAD84" s="27"/>
      <c r="GAE84" s="27"/>
      <c r="GAF84" s="27"/>
      <c r="GAG84" s="27"/>
      <c r="GAH84" s="27"/>
      <c r="GAI84" s="27"/>
      <c r="GAJ84" s="27"/>
      <c r="GAK84" s="27"/>
      <c r="GAL84" s="27"/>
      <c r="GAM84" s="27"/>
      <c r="GAN84" s="27"/>
      <c r="GAO84" s="27"/>
      <c r="GAP84" s="27"/>
      <c r="GAQ84" s="27"/>
      <c r="GAR84" s="27"/>
      <c r="GAS84" s="27"/>
      <c r="GAT84" s="27"/>
      <c r="GAU84" s="27"/>
      <c r="GAV84" s="27"/>
      <c r="GAW84" s="27"/>
      <c r="GAX84" s="27"/>
      <c r="GAY84" s="27"/>
      <c r="GAZ84" s="27"/>
      <c r="GBA84" s="27"/>
      <c r="GBB84" s="27"/>
      <c r="GBC84" s="27"/>
      <c r="GBD84" s="27"/>
      <c r="GBE84" s="27"/>
      <c r="GBF84" s="27"/>
      <c r="GBG84" s="27"/>
      <c r="GBH84" s="27"/>
      <c r="GBI84" s="27"/>
      <c r="GBJ84" s="27"/>
      <c r="GBK84" s="27"/>
      <c r="GBL84" s="27"/>
      <c r="GBM84" s="27"/>
      <c r="GBN84" s="27"/>
      <c r="GBO84" s="27"/>
      <c r="GBP84" s="27"/>
      <c r="GBQ84" s="27"/>
      <c r="GBR84" s="27"/>
      <c r="GBS84" s="27"/>
      <c r="GBT84" s="27"/>
      <c r="GBU84" s="27"/>
      <c r="GBV84" s="27"/>
      <c r="GBW84" s="27"/>
      <c r="GBX84" s="27"/>
      <c r="GBY84" s="27"/>
      <c r="GBZ84" s="27"/>
      <c r="GCA84" s="27"/>
      <c r="GCB84" s="27"/>
      <c r="GCC84" s="27"/>
      <c r="GCD84" s="27"/>
      <c r="GCE84" s="27"/>
      <c r="GCF84" s="27"/>
      <c r="GCG84" s="27"/>
      <c r="GCH84" s="27"/>
      <c r="GCI84" s="27"/>
      <c r="GCJ84" s="27"/>
      <c r="GCK84" s="27"/>
      <c r="GCL84" s="27"/>
      <c r="GCM84" s="27"/>
      <c r="GCN84" s="27"/>
      <c r="GCO84" s="27"/>
      <c r="GCP84" s="27"/>
      <c r="GCQ84" s="27"/>
      <c r="GCR84" s="27"/>
      <c r="GCS84" s="27"/>
      <c r="GCT84" s="27"/>
      <c r="GCU84" s="27"/>
      <c r="GCV84" s="27"/>
      <c r="GCW84" s="27"/>
      <c r="GCX84" s="27"/>
      <c r="GCY84" s="27"/>
      <c r="GCZ84" s="27"/>
      <c r="GDA84" s="27"/>
      <c r="GDB84" s="27"/>
      <c r="GDC84" s="27"/>
      <c r="GDD84" s="27"/>
      <c r="GDE84" s="27"/>
      <c r="GDF84" s="27"/>
      <c r="GDG84" s="27"/>
      <c r="GDH84" s="27"/>
      <c r="GDI84" s="27"/>
      <c r="GDJ84" s="27"/>
      <c r="GDK84" s="27"/>
      <c r="GDL84" s="27"/>
      <c r="GDM84" s="27"/>
      <c r="GDN84" s="27"/>
      <c r="GDO84" s="27"/>
      <c r="GDP84" s="27"/>
      <c r="GDQ84" s="27"/>
      <c r="GDR84" s="27"/>
      <c r="GDS84" s="27"/>
      <c r="GDT84" s="27"/>
      <c r="GDU84" s="27"/>
      <c r="GDV84" s="27"/>
      <c r="GDW84" s="27"/>
      <c r="GDX84" s="27"/>
      <c r="GDY84" s="27"/>
      <c r="GDZ84" s="27"/>
      <c r="GEA84" s="27"/>
      <c r="GEB84" s="27"/>
      <c r="GEC84" s="27"/>
      <c r="GED84" s="27"/>
      <c r="GEE84" s="27"/>
      <c r="GEF84" s="27"/>
      <c r="GEG84" s="27"/>
      <c r="GEH84" s="27"/>
      <c r="GEI84" s="27"/>
      <c r="GEJ84" s="27"/>
      <c r="GEK84" s="27"/>
      <c r="GEL84" s="27"/>
      <c r="GEM84" s="27"/>
      <c r="GEN84" s="27"/>
      <c r="GEO84" s="27"/>
      <c r="GEP84" s="27"/>
      <c r="GEQ84" s="27"/>
      <c r="GER84" s="27"/>
      <c r="GES84" s="27"/>
      <c r="GET84" s="27"/>
      <c r="GEU84" s="27"/>
      <c r="GEV84" s="27"/>
      <c r="GEW84" s="27"/>
      <c r="GEX84" s="27"/>
      <c r="GEY84" s="27"/>
      <c r="GEZ84" s="27"/>
      <c r="GFA84" s="27"/>
      <c r="GFB84" s="27"/>
      <c r="GFC84" s="27"/>
      <c r="GFD84" s="27"/>
      <c r="GFE84" s="27"/>
      <c r="GFF84" s="27"/>
      <c r="GFG84" s="27"/>
      <c r="GFH84" s="27"/>
      <c r="GFI84" s="27"/>
      <c r="GFJ84" s="27"/>
      <c r="GFK84" s="27"/>
      <c r="GFL84" s="27"/>
      <c r="GFM84" s="27"/>
      <c r="GFN84" s="27"/>
      <c r="GFO84" s="27"/>
      <c r="GFP84" s="27"/>
      <c r="GFQ84" s="27"/>
      <c r="GFR84" s="27"/>
      <c r="GFS84" s="27"/>
      <c r="GFT84" s="27"/>
      <c r="GFU84" s="27"/>
      <c r="GFV84" s="27"/>
      <c r="GFW84" s="27"/>
      <c r="GFX84" s="27"/>
      <c r="GFY84" s="27"/>
      <c r="GFZ84" s="27"/>
      <c r="GGA84" s="27"/>
      <c r="GGB84" s="27"/>
      <c r="GGC84" s="27"/>
      <c r="GGD84" s="27"/>
      <c r="GGE84" s="27"/>
      <c r="GGF84" s="27"/>
      <c r="GGG84" s="27"/>
      <c r="GGH84" s="27"/>
      <c r="GGI84" s="27"/>
      <c r="GGJ84" s="27"/>
      <c r="GGK84" s="27"/>
      <c r="GGL84" s="27"/>
      <c r="GGM84" s="27"/>
      <c r="GGN84" s="27"/>
      <c r="GGO84" s="27"/>
      <c r="GGP84" s="27"/>
      <c r="GGQ84" s="27"/>
      <c r="GGR84" s="27"/>
      <c r="GGS84" s="27"/>
      <c r="GGT84" s="27"/>
      <c r="GGU84" s="27"/>
      <c r="GGV84" s="27"/>
      <c r="GGW84" s="27"/>
      <c r="GGX84" s="27"/>
      <c r="GGY84" s="27"/>
      <c r="GGZ84" s="27"/>
      <c r="GHA84" s="27"/>
      <c r="GHB84" s="27"/>
      <c r="GHC84" s="27"/>
      <c r="GHD84" s="27"/>
      <c r="GHE84" s="27"/>
      <c r="GHF84" s="27"/>
      <c r="GHG84" s="27"/>
      <c r="GHH84" s="27"/>
      <c r="GHI84" s="27"/>
      <c r="GHJ84" s="27"/>
      <c r="GHK84" s="27"/>
      <c r="GHL84" s="27"/>
      <c r="GHM84" s="27"/>
      <c r="GHN84" s="27"/>
      <c r="GHO84" s="27"/>
      <c r="GHP84" s="27"/>
      <c r="GHQ84" s="27"/>
      <c r="GHR84" s="27"/>
      <c r="GHS84" s="27"/>
      <c r="GHT84" s="27"/>
      <c r="GHU84" s="27"/>
      <c r="GHV84" s="27"/>
      <c r="GHW84" s="27"/>
      <c r="GHX84" s="27"/>
      <c r="GHY84" s="27"/>
      <c r="GHZ84" s="27"/>
      <c r="GIA84" s="27"/>
      <c r="GIB84" s="27"/>
      <c r="GIC84" s="27"/>
      <c r="GID84" s="27"/>
      <c r="GIE84" s="27"/>
      <c r="GIF84" s="27"/>
      <c r="GIG84" s="27"/>
      <c r="GIH84" s="27"/>
      <c r="GII84" s="27"/>
      <c r="GIJ84" s="27"/>
      <c r="GIK84" s="27"/>
      <c r="GIL84" s="27"/>
      <c r="GIM84" s="27"/>
      <c r="GIN84" s="27"/>
      <c r="GIO84" s="27"/>
      <c r="GIP84" s="27"/>
      <c r="GIQ84" s="27"/>
      <c r="GIR84" s="27"/>
      <c r="GIS84" s="27"/>
      <c r="GIT84" s="27"/>
      <c r="GIU84" s="27"/>
      <c r="GIV84" s="27"/>
      <c r="GIW84" s="27"/>
      <c r="GIX84" s="27"/>
      <c r="GIY84" s="27"/>
      <c r="GIZ84" s="27"/>
      <c r="GJA84" s="27"/>
      <c r="GJB84" s="27"/>
      <c r="GJC84" s="27"/>
      <c r="GJD84" s="27"/>
      <c r="GJE84" s="27"/>
      <c r="GJF84" s="27"/>
      <c r="GJG84" s="27"/>
      <c r="GJH84" s="27"/>
      <c r="GJI84" s="27"/>
      <c r="GJJ84" s="27"/>
      <c r="GJK84" s="27"/>
      <c r="GJL84" s="27"/>
      <c r="GJM84" s="27"/>
      <c r="GJN84" s="27"/>
      <c r="GJO84" s="27"/>
      <c r="GJP84" s="27"/>
      <c r="GJQ84" s="27"/>
      <c r="GJR84" s="27"/>
      <c r="GJS84" s="27"/>
      <c r="GJT84" s="27"/>
      <c r="GJU84" s="27"/>
      <c r="GJV84" s="27"/>
      <c r="GJW84" s="27"/>
      <c r="GJX84" s="27"/>
      <c r="GJY84" s="27"/>
      <c r="GJZ84" s="27"/>
      <c r="GKA84" s="27"/>
      <c r="GKB84" s="27"/>
      <c r="GKC84" s="27"/>
      <c r="GKD84" s="27"/>
      <c r="GKE84" s="27"/>
      <c r="GKF84" s="27"/>
      <c r="GKG84" s="27"/>
      <c r="GKH84" s="27"/>
      <c r="GKI84" s="27"/>
      <c r="GKJ84" s="27"/>
      <c r="GKK84" s="27"/>
      <c r="GKL84" s="27"/>
      <c r="GKM84" s="27"/>
      <c r="GKN84" s="27"/>
      <c r="GKO84" s="27"/>
      <c r="GKP84" s="27"/>
      <c r="GKQ84" s="27"/>
      <c r="GKR84" s="27"/>
      <c r="GKS84" s="27"/>
      <c r="GKT84" s="27"/>
      <c r="GKU84" s="27"/>
      <c r="GKV84" s="27"/>
      <c r="GKW84" s="27"/>
      <c r="GKX84" s="27"/>
      <c r="GKY84" s="27"/>
      <c r="GKZ84" s="27"/>
      <c r="GLA84" s="27"/>
      <c r="GLB84" s="27"/>
      <c r="GLC84" s="27"/>
      <c r="GLD84" s="27"/>
      <c r="GLE84" s="27"/>
      <c r="GLF84" s="27"/>
      <c r="GLG84" s="27"/>
      <c r="GLH84" s="27"/>
      <c r="GLI84" s="27"/>
      <c r="GLJ84" s="27"/>
      <c r="GLK84" s="27"/>
      <c r="GLL84" s="27"/>
      <c r="GLM84" s="27"/>
      <c r="GLN84" s="27"/>
      <c r="GLO84" s="27"/>
      <c r="GLP84" s="27"/>
      <c r="GLQ84" s="27"/>
      <c r="GLR84" s="27"/>
      <c r="GLS84" s="27"/>
      <c r="GLT84" s="27"/>
      <c r="GLU84" s="27"/>
      <c r="GLV84" s="27"/>
      <c r="GLW84" s="27"/>
      <c r="GLX84" s="27"/>
      <c r="GLY84" s="27"/>
      <c r="GLZ84" s="27"/>
      <c r="GMA84" s="27"/>
      <c r="GMB84" s="27"/>
      <c r="GMC84" s="27"/>
      <c r="GMD84" s="27"/>
      <c r="GME84" s="27"/>
      <c r="GMF84" s="27"/>
      <c r="GMG84" s="27"/>
      <c r="GMH84" s="27"/>
      <c r="GMI84" s="27"/>
      <c r="GMJ84" s="27"/>
      <c r="GMK84" s="27"/>
      <c r="GML84" s="27"/>
      <c r="GMM84" s="27"/>
      <c r="GMN84" s="27"/>
      <c r="GMO84" s="27"/>
      <c r="GMP84" s="27"/>
      <c r="GMQ84" s="27"/>
      <c r="GMR84" s="27"/>
      <c r="GMS84" s="27"/>
      <c r="GMT84" s="27"/>
      <c r="GMU84" s="27"/>
      <c r="GMV84" s="27"/>
      <c r="GMW84" s="27"/>
      <c r="GMX84" s="27"/>
      <c r="GMY84" s="27"/>
      <c r="GMZ84" s="27"/>
      <c r="GNA84" s="27"/>
      <c r="GNB84" s="27"/>
      <c r="GNC84" s="27"/>
      <c r="GND84" s="27"/>
      <c r="GNE84" s="27"/>
      <c r="GNF84" s="27"/>
      <c r="GNG84" s="27"/>
      <c r="GNH84" s="27"/>
      <c r="GNI84" s="27"/>
      <c r="GNJ84" s="27"/>
      <c r="GNK84" s="27"/>
      <c r="GNL84" s="27"/>
      <c r="GNM84" s="27"/>
      <c r="GNN84" s="27"/>
      <c r="GNO84" s="27"/>
      <c r="GNP84" s="27"/>
      <c r="GNQ84" s="27"/>
      <c r="GNR84" s="27"/>
      <c r="GNS84" s="27"/>
      <c r="GNT84" s="27"/>
      <c r="GNU84" s="27"/>
      <c r="GNV84" s="27"/>
      <c r="GNW84" s="27"/>
      <c r="GNX84" s="27"/>
      <c r="GNY84" s="27"/>
      <c r="GNZ84" s="27"/>
      <c r="GOA84" s="27"/>
      <c r="GOB84" s="27"/>
      <c r="GOC84" s="27"/>
      <c r="GOD84" s="27"/>
      <c r="GOE84" s="27"/>
      <c r="GOF84" s="27"/>
      <c r="GOG84" s="27"/>
      <c r="GOH84" s="27"/>
      <c r="GOI84" s="27"/>
      <c r="GOJ84" s="27"/>
      <c r="GOK84" s="27"/>
      <c r="GOL84" s="27"/>
      <c r="GOM84" s="27"/>
      <c r="GON84" s="27"/>
      <c r="GOO84" s="27"/>
      <c r="GOP84" s="27"/>
      <c r="GOQ84" s="27"/>
      <c r="GOR84" s="27"/>
      <c r="GOS84" s="27"/>
      <c r="GOT84" s="27"/>
      <c r="GOU84" s="27"/>
      <c r="GOV84" s="27"/>
      <c r="GOW84" s="27"/>
      <c r="GOX84" s="27"/>
      <c r="GOY84" s="27"/>
      <c r="GOZ84" s="27"/>
      <c r="GPA84" s="27"/>
      <c r="GPB84" s="27"/>
      <c r="GPC84" s="27"/>
      <c r="GPD84" s="27"/>
      <c r="GPE84" s="27"/>
      <c r="GPF84" s="27"/>
      <c r="GPG84" s="27"/>
      <c r="GPH84" s="27"/>
      <c r="GPI84" s="27"/>
      <c r="GPJ84" s="27"/>
      <c r="GPK84" s="27"/>
      <c r="GPL84" s="27"/>
      <c r="GPM84" s="27"/>
      <c r="GPN84" s="27"/>
      <c r="GPO84" s="27"/>
      <c r="GPP84" s="27"/>
      <c r="GPQ84" s="27"/>
      <c r="GPR84" s="27"/>
      <c r="GPS84" s="27"/>
      <c r="GPT84" s="27"/>
      <c r="GPU84" s="27"/>
      <c r="GPV84" s="27"/>
      <c r="GPW84" s="27"/>
      <c r="GPX84" s="27"/>
      <c r="GPY84" s="27"/>
      <c r="GPZ84" s="27"/>
      <c r="GQA84" s="27"/>
      <c r="GQB84" s="27"/>
      <c r="GQC84" s="27"/>
      <c r="GQD84" s="27"/>
      <c r="GQE84" s="27"/>
      <c r="GQF84" s="27"/>
      <c r="GQG84" s="27"/>
      <c r="GQH84" s="27"/>
      <c r="GQI84" s="27"/>
      <c r="GQJ84" s="27"/>
      <c r="GQK84" s="27"/>
      <c r="GQL84" s="27"/>
      <c r="GQM84" s="27"/>
      <c r="GQN84" s="27"/>
      <c r="GQO84" s="27"/>
      <c r="GQP84" s="27"/>
      <c r="GQQ84" s="27"/>
      <c r="GQR84" s="27"/>
      <c r="GQS84" s="27"/>
      <c r="GQT84" s="27"/>
      <c r="GQU84" s="27"/>
      <c r="GQV84" s="27"/>
      <c r="GQW84" s="27"/>
      <c r="GQX84" s="27"/>
      <c r="GQY84" s="27"/>
      <c r="GQZ84" s="27"/>
      <c r="GRA84" s="27"/>
      <c r="GRB84" s="27"/>
      <c r="GRC84" s="27"/>
      <c r="GRD84" s="27"/>
      <c r="GRE84" s="27"/>
      <c r="GRF84" s="27"/>
      <c r="GRG84" s="27"/>
      <c r="GRH84" s="27"/>
      <c r="GRI84" s="27"/>
      <c r="GRJ84" s="27"/>
      <c r="GRK84" s="27"/>
      <c r="GRL84" s="27"/>
      <c r="GRM84" s="27"/>
      <c r="GRN84" s="27"/>
      <c r="GRO84" s="27"/>
      <c r="GRP84" s="27"/>
      <c r="GRQ84" s="27"/>
      <c r="GRR84" s="27"/>
      <c r="GRS84" s="27"/>
      <c r="GRT84" s="27"/>
      <c r="GRU84" s="27"/>
      <c r="GRV84" s="27"/>
      <c r="GRW84" s="27"/>
      <c r="GRX84" s="27"/>
      <c r="GRY84" s="27"/>
      <c r="GRZ84" s="27"/>
      <c r="GSA84" s="27"/>
      <c r="GSB84" s="27"/>
      <c r="GSC84" s="27"/>
      <c r="GSD84" s="27"/>
      <c r="GSE84" s="27"/>
      <c r="GSF84" s="27"/>
      <c r="GSG84" s="27"/>
      <c r="GSH84" s="27"/>
      <c r="GSI84" s="27"/>
      <c r="GSJ84" s="27"/>
      <c r="GSK84" s="27"/>
      <c r="GSL84" s="27"/>
      <c r="GSM84" s="27"/>
      <c r="GSN84" s="27"/>
      <c r="GSO84" s="27"/>
      <c r="GSP84" s="27"/>
      <c r="GSQ84" s="27"/>
      <c r="GSR84" s="27"/>
      <c r="GSS84" s="27"/>
      <c r="GST84" s="27"/>
      <c r="GSU84" s="27"/>
      <c r="GSV84" s="27"/>
      <c r="GSW84" s="27"/>
      <c r="GSX84" s="27"/>
      <c r="GSY84" s="27"/>
      <c r="GSZ84" s="27"/>
      <c r="GTA84" s="27"/>
      <c r="GTB84" s="27"/>
      <c r="GTC84" s="27"/>
      <c r="GTD84" s="27"/>
      <c r="GTE84" s="27"/>
      <c r="GTF84" s="27"/>
      <c r="GTG84" s="27"/>
      <c r="GTH84" s="27"/>
      <c r="GTI84" s="27"/>
      <c r="GTJ84" s="27"/>
      <c r="GTK84" s="27"/>
      <c r="GTL84" s="27"/>
      <c r="GTM84" s="27"/>
      <c r="GTN84" s="27"/>
      <c r="GTO84" s="27"/>
      <c r="GTP84" s="27"/>
      <c r="GTQ84" s="27"/>
      <c r="GTR84" s="27"/>
      <c r="GTS84" s="27"/>
      <c r="GTT84" s="27"/>
      <c r="GTU84" s="27"/>
      <c r="GTV84" s="27"/>
      <c r="GTW84" s="27"/>
      <c r="GTX84" s="27"/>
      <c r="GTY84" s="27"/>
      <c r="GTZ84" s="27"/>
      <c r="GUA84" s="27"/>
      <c r="GUB84" s="27"/>
      <c r="GUC84" s="27"/>
      <c r="GUD84" s="27"/>
      <c r="GUE84" s="27"/>
      <c r="GUF84" s="27"/>
      <c r="GUG84" s="27"/>
      <c r="GUH84" s="27"/>
      <c r="GUI84" s="27"/>
      <c r="GUJ84" s="27"/>
      <c r="GUK84" s="27"/>
      <c r="GUL84" s="27"/>
      <c r="GUM84" s="27"/>
      <c r="GUN84" s="27"/>
      <c r="GUO84" s="27"/>
      <c r="GUP84" s="27"/>
      <c r="GUQ84" s="27"/>
      <c r="GUR84" s="27"/>
      <c r="GUS84" s="27"/>
      <c r="GUT84" s="27"/>
      <c r="GUU84" s="27"/>
      <c r="GUV84" s="27"/>
      <c r="GUW84" s="27"/>
      <c r="GUX84" s="27"/>
      <c r="GUY84" s="27"/>
      <c r="GUZ84" s="27"/>
      <c r="GVA84" s="27"/>
      <c r="GVB84" s="27"/>
      <c r="GVC84" s="27"/>
      <c r="GVD84" s="27"/>
      <c r="GVE84" s="27"/>
      <c r="GVF84" s="27"/>
      <c r="GVG84" s="27"/>
      <c r="GVH84" s="27"/>
      <c r="GVI84" s="27"/>
      <c r="GVJ84" s="27"/>
      <c r="GVK84" s="27"/>
      <c r="GVL84" s="27"/>
      <c r="GVM84" s="27"/>
      <c r="GVN84" s="27"/>
      <c r="GVO84" s="27"/>
      <c r="GVP84" s="27"/>
      <c r="GVQ84" s="27"/>
      <c r="GVR84" s="27"/>
      <c r="GVS84" s="27"/>
      <c r="GVT84" s="27"/>
      <c r="GVU84" s="27"/>
      <c r="GVV84" s="27"/>
      <c r="GVW84" s="27"/>
      <c r="GVX84" s="27"/>
      <c r="GVY84" s="27"/>
      <c r="GVZ84" s="27"/>
      <c r="GWA84" s="27"/>
      <c r="GWB84" s="27"/>
      <c r="GWC84" s="27"/>
      <c r="GWD84" s="27"/>
      <c r="GWE84" s="27"/>
      <c r="GWF84" s="27"/>
      <c r="GWG84" s="27"/>
      <c r="GWH84" s="27"/>
      <c r="GWI84" s="27"/>
      <c r="GWJ84" s="27"/>
      <c r="GWK84" s="27"/>
      <c r="GWL84" s="27"/>
      <c r="GWM84" s="27"/>
      <c r="GWN84" s="27"/>
      <c r="GWO84" s="27"/>
      <c r="GWP84" s="27"/>
      <c r="GWQ84" s="27"/>
      <c r="GWR84" s="27"/>
      <c r="GWS84" s="27"/>
      <c r="GWT84" s="27"/>
      <c r="GWU84" s="27"/>
      <c r="GWV84" s="27"/>
      <c r="GWW84" s="27"/>
      <c r="GWX84" s="27"/>
      <c r="GWY84" s="27"/>
      <c r="GWZ84" s="27"/>
      <c r="GXA84" s="27"/>
      <c r="GXB84" s="27"/>
      <c r="GXC84" s="27"/>
      <c r="GXD84" s="27"/>
      <c r="GXE84" s="27"/>
      <c r="GXF84" s="27"/>
      <c r="GXG84" s="27"/>
      <c r="GXH84" s="27"/>
      <c r="GXI84" s="27"/>
      <c r="GXJ84" s="27"/>
      <c r="GXK84" s="27"/>
      <c r="GXL84" s="27"/>
      <c r="GXM84" s="27"/>
      <c r="GXN84" s="27"/>
      <c r="GXO84" s="27"/>
      <c r="GXP84" s="27"/>
      <c r="GXQ84" s="27"/>
      <c r="GXR84" s="27"/>
      <c r="GXS84" s="27"/>
      <c r="GXT84" s="27"/>
      <c r="GXU84" s="27"/>
      <c r="GXV84" s="27"/>
      <c r="GXW84" s="27"/>
      <c r="GXX84" s="27"/>
      <c r="GXY84" s="27"/>
      <c r="GXZ84" s="27"/>
      <c r="GYA84" s="27"/>
      <c r="GYB84" s="27"/>
      <c r="GYC84" s="27"/>
      <c r="GYD84" s="27"/>
      <c r="GYE84" s="27"/>
      <c r="GYF84" s="27"/>
      <c r="GYG84" s="27"/>
      <c r="GYH84" s="27"/>
      <c r="GYI84" s="27"/>
      <c r="GYJ84" s="27"/>
      <c r="GYK84" s="27"/>
      <c r="GYL84" s="27"/>
      <c r="GYM84" s="27"/>
      <c r="GYN84" s="27"/>
      <c r="GYO84" s="27"/>
      <c r="GYP84" s="27"/>
      <c r="GYQ84" s="27"/>
      <c r="GYR84" s="27"/>
      <c r="GYS84" s="27"/>
      <c r="GYT84" s="27"/>
      <c r="GYU84" s="27"/>
      <c r="GYV84" s="27"/>
      <c r="GYW84" s="27"/>
      <c r="GYX84" s="27"/>
      <c r="GYY84" s="27"/>
      <c r="GYZ84" s="27"/>
      <c r="GZA84" s="27"/>
      <c r="GZB84" s="27"/>
      <c r="GZC84" s="27"/>
      <c r="GZD84" s="27"/>
      <c r="GZE84" s="27"/>
      <c r="GZF84" s="27"/>
      <c r="GZG84" s="27"/>
      <c r="GZH84" s="27"/>
      <c r="GZI84" s="27"/>
      <c r="GZJ84" s="27"/>
      <c r="GZK84" s="27"/>
      <c r="GZL84" s="27"/>
      <c r="GZM84" s="27"/>
      <c r="GZN84" s="27"/>
      <c r="GZO84" s="27"/>
      <c r="GZP84" s="27"/>
      <c r="GZQ84" s="27"/>
      <c r="GZR84" s="27"/>
      <c r="GZS84" s="27"/>
      <c r="GZT84" s="27"/>
      <c r="GZU84" s="27"/>
      <c r="GZV84" s="27"/>
      <c r="GZW84" s="27"/>
      <c r="GZX84" s="27"/>
      <c r="GZY84" s="27"/>
      <c r="GZZ84" s="27"/>
      <c r="HAA84" s="27"/>
      <c r="HAB84" s="27"/>
      <c r="HAC84" s="27"/>
      <c r="HAD84" s="27"/>
      <c r="HAE84" s="27"/>
      <c r="HAF84" s="27"/>
      <c r="HAG84" s="27"/>
      <c r="HAH84" s="27"/>
      <c r="HAI84" s="27"/>
      <c r="HAJ84" s="27"/>
      <c r="HAK84" s="27"/>
      <c r="HAL84" s="27"/>
      <c r="HAM84" s="27"/>
      <c r="HAN84" s="27"/>
      <c r="HAO84" s="27"/>
      <c r="HAP84" s="27"/>
      <c r="HAQ84" s="27"/>
      <c r="HAR84" s="27"/>
      <c r="HAS84" s="27"/>
      <c r="HAT84" s="27"/>
      <c r="HAU84" s="27"/>
      <c r="HAV84" s="27"/>
      <c r="HAW84" s="27"/>
      <c r="HAX84" s="27"/>
      <c r="HAY84" s="27"/>
      <c r="HAZ84" s="27"/>
      <c r="HBA84" s="27"/>
      <c r="HBB84" s="27"/>
      <c r="HBC84" s="27"/>
      <c r="HBD84" s="27"/>
      <c r="HBE84" s="27"/>
      <c r="HBF84" s="27"/>
      <c r="HBG84" s="27"/>
      <c r="HBH84" s="27"/>
      <c r="HBI84" s="27"/>
      <c r="HBJ84" s="27"/>
      <c r="HBK84" s="27"/>
      <c r="HBL84" s="27"/>
      <c r="HBM84" s="27"/>
      <c r="HBN84" s="27"/>
      <c r="HBO84" s="27"/>
      <c r="HBP84" s="27"/>
      <c r="HBQ84" s="27"/>
      <c r="HBR84" s="27"/>
      <c r="HBS84" s="27"/>
      <c r="HBT84" s="27"/>
      <c r="HBU84" s="27"/>
      <c r="HBV84" s="27"/>
      <c r="HBW84" s="27"/>
      <c r="HBX84" s="27"/>
      <c r="HBY84" s="27"/>
      <c r="HBZ84" s="27"/>
      <c r="HCA84" s="27"/>
      <c r="HCB84" s="27"/>
      <c r="HCC84" s="27"/>
      <c r="HCD84" s="27"/>
      <c r="HCE84" s="27"/>
      <c r="HCF84" s="27"/>
      <c r="HCG84" s="27"/>
      <c r="HCH84" s="27"/>
      <c r="HCI84" s="27"/>
      <c r="HCJ84" s="27"/>
      <c r="HCK84" s="27"/>
      <c r="HCL84" s="27"/>
      <c r="HCM84" s="27"/>
      <c r="HCN84" s="27"/>
      <c r="HCO84" s="27"/>
      <c r="HCP84" s="27"/>
      <c r="HCQ84" s="27"/>
      <c r="HCR84" s="27"/>
      <c r="HCS84" s="27"/>
      <c r="HCT84" s="27"/>
      <c r="HCU84" s="27"/>
      <c r="HCV84" s="27"/>
      <c r="HCW84" s="27"/>
      <c r="HCX84" s="27"/>
      <c r="HCY84" s="27"/>
      <c r="HCZ84" s="27"/>
      <c r="HDA84" s="27"/>
      <c r="HDB84" s="27"/>
      <c r="HDC84" s="27"/>
      <c r="HDD84" s="27"/>
      <c r="HDE84" s="27"/>
      <c r="HDF84" s="27"/>
      <c r="HDG84" s="27"/>
      <c r="HDH84" s="27"/>
      <c r="HDI84" s="27"/>
      <c r="HDJ84" s="27"/>
      <c r="HDK84" s="27"/>
      <c r="HDL84" s="27"/>
      <c r="HDM84" s="27"/>
      <c r="HDN84" s="27"/>
      <c r="HDO84" s="27"/>
      <c r="HDP84" s="27"/>
      <c r="HDQ84" s="27"/>
      <c r="HDR84" s="27"/>
      <c r="HDS84" s="27"/>
      <c r="HDT84" s="27"/>
      <c r="HDU84" s="27"/>
      <c r="HDV84" s="27"/>
      <c r="HDW84" s="27"/>
      <c r="HDX84" s="27"/>
      <c r="HDY84" s="27"/>
      <c r="HDZ84" s="27"/>
      <c r="HEA84" s="27"/>
      <c r="HEB84" s="27"/>
      <c r="HEC84" s="27"/>
      <c r="HED84" s="27"/>
      <c r="HEE84" s="27"/>
      <c r="HEF84" s="27"/>
      <c r="HEG84" s="27"/>
      <c r="HEH84" s="27"/>
      <c r="HEI84" s="27"/>
      <c r="HEJ84" s="27"/>
      <c r="HEK84" s="27"/>
      <c r="HEL84" s="27"/>
      <c r="HEM84" s="27"/>
      <c r="HEN84" s="27"/>
      <c r="HEO84" s="27"/>
      <c r="HEP84" s="27"/>
      <c r="HEQ84" s="27"/>
      <c r="HER84" s="27"/>
      <c r="HES84" s="27"/>
      <c r="HET84" s="27"/>
      <c r="HEU84" s="27"/>
      <c r="HEV84" s="27"/>
      <c r="HEW84" s="27"/>
      <c r="HEX84" s="27"/>
      <c r="HEY84" s="27"/>
      <c r="HEZ84" s="27"/>
      <c r="HFA84" s="27"/>
      <c r="HFB84" s="27"/>
      <c r="HFC84" s="27"/>
      <c r="HFD84" s="27"/>
      <c r="HFE84" s="27"/>
      <c r="HFF84" s="27"/>
      <c r="HFG84" s="27"/>
      <c r="HFH84" s="27"/>
      <c r="HFI84" s="27"/>
      <c r="HFJ84" s="27"/>
      <c r="HFK84" s="27"/>
      <c r="HFL84" s="27"/>
      <c r="HFM84" s="27"/>
      <c r="HFN84" s="27"/>
      <c r="HFO84" s="27"/>
      <c r="HFP84" s="27"/>
      <c r="HFQ84" s="27"/>
      <c r="HFR84" s="27"/>
      <c r="HFS84" s="27"/>
      <c r="HFT84" s="27"/>
      <c r="HFU84" s="27"/>
      <c r="HFV84" s="27"/>
      <c r="HFW84" s="27"/>
      <c r="HFX84" s="27"/>
      <c r="HFY84" s="27"/>
      <c r="HFZ84" s="27"/>
      <c r="HGA84" s="27"/>
      <c r="HGB84" s="27"/>
      <c r="HGC84" s="27"/>
      <c r="HGD84" s="27"/>
      <c r="HGE84" s="27"/>
      <c r="HGF84" s="27"/>
      <c r="HGG84" s="27"/>
      <c r="HGH84" s="27"/>
      <c r="HGI84" s="27"/>
      <c r="HGJ84" s="27"/>
      <c r="HGK84" s="27"/>
      <c r="HGL84" s="27"/>
      <c r="HGM84" s="27"/>
      <c r="HGN84" s="27"/>
      <c r="HGO84" s="27"/>
      <c r="HGP84" s="27"/>
      <c r="HGQ84" s="27"/>
      <c r="HGR84" s="27"/>
      <c r="HGS84" s="27"/>
      <c r="HGT84" s="27"/>
      <c r="HGU84" s="27"/>
      <c r="HGV84" s="27"/>
      <c r="HGW84" s="27"/>
      <c r="HGX84" s="27"/>
      <c r="HGY84" s="27"/>
      <c r="HGZ84" s="27"/>
      <c r="HHA84" s="27"/>
      <c r="HHB84" s="27"/>
      <c r="HHC84" s="27"/>
      <c r="HHD84" s="27"/>
      <c r="HHE84" s="27"/>
      <c r="HHF84" s="27"/>
      <c r="HHG84" s="27"/>
      <c r="HHH84" s="27"/>
      <c r="HHI84" s="27"/>
      <c r="HHJ84" s="27"/>
      <c r="HHK84" s="27"/>
      <c r="HHL84" s="27"/>
      <c r="HHM84" s="27"/>
      <c r="HHN84" s="27"/>
      <c r="HHO84" s="27"/>
      <c r="HHP84" s="27"/>
      <c r="HHQ84" s="27"/>
      <c r="HHR84" s="27"/>
      <c r="HHS84" s="27"/>
      <c r="HHT84" s="27"/>
      <c r="HHU84" s="27"/>
      <c r="HHV84" s="27"/>
      <c r="HHW84" s="27"/>
      <c r="HHX84" s="27"/>
      <c r="HHY84" s="27"/>
      <c r="HHZ84" s="27"/>
      <c r="HIA84" s="27"/>
      <c r="HIB84" s="27"/>
      <c r="HIC84" s="27"/>
      <c r="HID84" s="27"/>
      <c r="HIE84" s="27"/>
      <c r="HIF84" s="27"/>
      <c r="HIG84" s="27"/>
      <c r="HIH84" s="27"/>
      <c r="HII84" s="27"/>
      <c r="HIJ84" s="27"/>
      <c r="HIK84" s="27"/>
      <c r="HIL84" s="27"/>
      <c r="HIM84" s="27"/>
      <c r="HIN84" s="27"/>
      <c r="HIO84" s="27"/>
      <c r="HIP84" s="27"/>
      <c r="HIQ84" s="27"/>
      <c r="HIR84" s="27"/>
      <c r="HIS84" s="27"/>
      <c r="HIT84" s="27"/>
      <c r="HIU84" s="27"/>
      <c r="HIV84" s="27"/>
      <c r="HIW84" s="27"/>
      <c r="HIX84" s="27"/>
      <c r="HIY84" s="27"/>
      <c r="HIZ84" s="27"/>
      <c r="HJA84" s="27"/>
      <c r="HJB84" s="27"/>
      <c r="HJC84" s="27"/>
      <c r="HJD84" s="27"/>
      <c r="HJE84" s="27"/>
      <c r="HJF84" s="27"/>
      <c r="HJG84" s="27"/>
      <c r="HJH84" s="27"/>
      <c r="HJI84" s="27"/>
      <c r="HJJ84" s="27"/>
      <c r="HJK84" s="27"/>
      <c r="HJL84" s="27"/>
      <c r="HJM84" s="27"/>
      <c r="HJN84" s="27"/>
      <c r="HJO84" s="27"/>
      <c r="HJP84" s="27"/>
      <c r="HJQ84" s="27"/>
      <c r="HJR84" s="27"/>
      <c r="HJS84" s="27"/>
      <c r="HJT84" s="27"/>
      <c r="HJU84" s="27"/>
      <c r="HJV84" s="27"/>
      <c r="HJW84" s="27"/>
      <c r="HJX84" s="27"/>
      <c r="HJY84" s="27"/>
      <c r="HJZ84" s="27"/>
      <c r="HKA84" s="27"/>
      <c r="HKB84" s="27"/>
      <c r="HKC84" s="27"/>
      <c r="HKD84" s="27"/>
      <c r="HKE84" s="27"/>
      <c r="HKF84" s="27"/>
      <c r="HKG84" s="27"/>
      <c r="HKH84" s="27"/>
      <c r="HKI84" s="27"/>
      <c r="HKJ84" s="27"/>
      <c r="HKK84" s="27"/>
      <c r="HKL84" s="27"/>
      <c r="HKM84" s="27"/>
      <c r="HKN84" s="27"/>
      <c r="HKO84" s="27"/>
      <c r="HKP84" s="27"/>
      <c r="HKQ84" s="27"/>
      <c r="HKR84" s="27"/>
      <c r="HKS84" s="27"/>
      <c r="HKT84" s="27"/>
      <c r="HKU84" s="27"/>
      <c r="HKV84" s="27"/>
      <c r="HKW84" s="27"/>
      <c r="HKX84" s="27"/>
      <c r="HKY84" s="27"/>
      <c r="HKZ84" s="27"/>
      <c r="HLA84" s="27"/>
      <c r="HLB84" s="27"/>
      <c r="HLC84" s="27"/>
      <c r="HLD84" s="27"/>
      <c r="HLE84" s="27"/>
      <c r="HLF84" s="27"/>
      <c r="HLG84" s="27"/>
      <c r="HLH84" s="27"/>
      <c r="HLI84" s="27"/>
      <c r="HLJ84" s="27"/>
      <c r="HLK84" s="27"/>
      <c r="HLL84" s="27"/>
      <c r="HLM84" s="27"/>
      <c r="HLN84" s="27"/>
      <c r="HLO84" s="27"/>
      <c r="HLP84" s="27"/>
      <c r="HLQ84" s="27"/>
      <c r="HLR84" s="27"/>
      <c r="HLS84" s="27"/>
      <c r="HLT84" s="27"/>
      <c r="HLU84" s="27"/>
      <c r="HLV84" s="27"/>
      <c r="HLW84" s="27"/>
      <c r="HLX84" s="27"/>
      <c r="HLY84" s="27"/>
      <c r="HLZ84" s="27"/>
      <c r="HMA84" s="27"/>
      <c r="HMB84" s="27"/>
      <c r="HMC84" s="27"/>
      <c r="HMD84" s="27"/>
      <c r="HME84" s="27"/>
      <c r="HMF84" s="27"/>
      <c r="HMG84" s="27"/>
      <c r="HMH84" s="27"/>
      <c r="HMI84" s="27"/>
      <c r="HMJ84" s="27"/>
      <c r="HMK84" s="27"/>
      <c r="HML84" s="27"/>
      <c r="HMM84" s="27"/>
      <c r="HMN84" s="27"/>
      <c r="HMO84" s="27"/>
      <c r="HMP84" s="27"/>
      <c r="HMQ84" s="27"/>
      <c r="HMR84" s="27"/>
      <c r="HMS84" s="27"/>
      <c r="HMT84" s="27"/>
      <c r="HMU84" s="27"/>
      <c r="HMV84" s="27"/>
      <c r="HMW84" s="27"/>
      <c r="HMX84" s="27"/>
      <c r="HMY84" s="27"/>
      <c r="HMZ84" s="27"/>
      <c r="HNA84" s="27"/>
      <c r="HNB84" s="27"/>
      <c r="HNC84" s="27"/>
      <c r="HND84" s="27"/>
      <c r="HNE84" s="27"/>
      <c r="HNF84" s="27"/>
      <c r="HNG84" s="27"/>
      <c r="HNH84" s="27"/>
      <c r="HNI84" s="27"/>
      <c r="HNJ84" s="27"/>
      <c r="HNK84" s="27"/>
      <c r="HNL84" s="27"/>
      <c r="HNM84" s="27"/>
      <c r="HNN84" s="27"/>
      <c r="HNO84" s="27"/>
      <c r="HNP84" s="27"/>
      <c r="HNQ84" s="27"/>
      <c r="HNR84" s="27"/>
      <c r="HNS84" s="27"/>
      <c r="HNT84" s="27"/>
      <c r="HNU84" s="27"/>
      <c r="HNV84" s="27"/>
      <c r="HNW84" s="27"/>
      <c r="HNX84" s="27"/>
      <c r="HNY84" s="27"/>
      <c r="HNZ84" s="27"/>
      <c r="HOA84" s="27"/>
      <c r="HOB84" s="27"/>
      <c r="HOC84" s="27"/>
      <c r="HOD84" s="27"/>
      <c r="HOE84" s="27"/>
      <c r="HOF84" s="27"/>
      <c r="HOG84" s="27"/>
      <c r="HOH84" s="27"/>
      <c r="HOI84" s="27"/>
      <c r="HOJ84" s="27"/>
      <c r="HOK84" s="27"/>
      <c r="HOL84" s="27"/>
      <c r="HOM84" s="27"/>
      <c r="HON84" s="27"/>
      <c r="HOO84" s="27"/>
      <c r="HOP84" s="27"/>
      <c r="HOQ84" s="27"/>
      <c r="HOR84" s="27"/>
      <c r="HOS84" s="27"/>
      <c r="HOT84" s="27"/>
      <c r="HOU84" s="27"/>
      <c r="HOV84" s="27"/>
      <c r="HOW84" s="27"/>
      <c r="HOX84" s="27"/>
      <c r="HOY84" s="27"/>
      <c r="HOZ84" s="27"/>
      <c r="HPA84" s="27"/>
      <c r="HPB84" s="27"/>
      <c r="HPC84" s="27"/>
      <c r="HPD84" s="27"/>
      <c r="HPE84" s="27"/>
      <c r="HPF84" s="27"/>
      <c r="HPG84" s="27"/>
      <c r="HPH84" s="27"/>
      <c r="HPI84" s="27"/>
      <c r="HPJ84" s="27"/>
      <c r="HPK84" s="27"/>
      <c r="HPL84" s="27"/>
      <c r="HPM84" s="27"/>
      <c r="HPN84" s="27"/>
      <c r="HPO84" s="27"/>
      <c r="HPP84" s="27"/>
      <c r="HPQ84" s="27"/>
      <c r="HPR84" s="27"/>
      <c r="HPS84" s="27"/>
      <c r="HPT84" s="27"/>
      <c r="HPU84" s="27"/>
      <c r="HPV84" s="27"/>
      <c r="HPW84" s="27"/>
      <c r="HPX84" s="27"/>
      <c r="HPY84" s="27"/>
      <c r="HPZ84" s="27"/>
      <c r="HQA84" s="27"/>
      <c r="HQB84" s="27"/>
      <c r="HQC84" s="27"/>
      <c r="HQD84" s="27"/>
      <c r="HQE84" s="27"/>
      <c r="HQF84" s="27"/>
      <c r="HQG84" s="27"/>
      <c r="HQH84" s="27"/>
      <c r="HQI84" s="27"/>
      <c r="HQJ84" s="27"/>
      <c r="HQK84" s="27"/>
      <c r="HQL84" s="27"/>
      <c r="HQM84" s="27"/>
      <c r="HQN84" s="27"/>
      <c r="HQO84" s="27"/>
      <c r="HQP84" s="27"/>
      <c r="HQQ84" s="27"/>
      <c r="HQR84" s="27"/>
      <c r="HQS84" s="27"/>
      <c r="HQT84" s="27"/>
      <c r="HQU84" s="27"/>
      <c r="HQV84" s="27"/>
      <c r="HQW84" s="27"/>
      <c r="HQX84" s="27"/>
      <c r="HQY84" s="27"/>
      <c r="HQZ84" s="27"/>
      <c r="HRA84" s="27"/>
      <c r="HRB84" s="27"/>
      <c r="HRC84" s="27"/>
      <c r="HRD84" s="27"/>
      <c r="HRE84" s="27"/>
      <c r="HRF84" s="27"/>
      <c r="HRG84" s="27"/>
      <c r="HRH84" s="27"/>
      <c r="HRI84" s="27"/>
      <c r="HRJ84" s="27"/>
      <c r="HRK84" s="27"/>
      <c r="HRL84" s="27"/>
      <c r="HRM84" s="27"/>
      <c r="HRN84" s="27"/>
      <c r="HRO84" s="27"/>
      <c r="HRP84" s="27"/>
      <c r="HRQ84" s="27"/>
      <c r="HRR84" s="27"/>
      <c r="HRS84" s="27"/>
      <c r="HRT84" s="27"/>
      <c r="HRU84" s="27"/>
      <c r="HRV84" s="27"/>
      <c r="HRW84" s="27"/>
      <c r="HRX84" s="27"/>
      <c r="HRY84" s="27"/>
      <c r="HRZ84" s="27"/>
      <c r="HSA84" s="27"/>
      <c r="HSB84" s="27"/>
      <c r="HSC84" s="27"/>
      <c r="HSD84" s="27"/>
      <c r="HSE84" s="27"/>
      <c r="HSF84" s="27"/>
      <c r="HSG84" s="27"/>
      <c r="HSH84" s="27"/>
      <c r="HSI84" s="27"/>
      <c r="HSJ84" s="27"/>
      <c r="HSK84" s="27"/>
      <c r="HSL84" s="27"/>
      <c r="HSM84" s="27"/>
      <c r="HSN84" s="27"/>
      <c r="HSO84" s="27"/>
      <c r="HSP84" s="27"/>
      <c r="HSQ84" s="27"/>
      <c r="HSR84" s="27"/>
      <c r="HSS84" s="27"/>
      <c r="HST84" s="27"/>
      <c r="HSU84" s="27"/>
      <c r="HSV84" s="27"/>
      <c r="HSW84" s="27"/>
      <c r="HSX84" s="27"/>
      <c r="HSY84" s="27"/>
      <c r="HSZ84" s="27"/>
      <c r="HTA84" s="27"/>
      <c r="HTB84" s="27"/>
      <c r="HTC84" s="27"/>
      <c r="HTD84" s="27"/>
      <c r="HTE84" s="27"/>
      <c r="HTF84" s="27"/>
      <c r="HTG84" s="27"/>
      <c r="HTH84" s="27"/>
      <c r="HTI84" s="27"/>
      <c r="HTJ84" s="27"/>
      <c r="HTK84" s="27"/>
      <c r="HTL84" s="27"/>
      <c r="HTM84" s="27"/>
      <c r="HTN84" s="27"/>
      <c r="HTO84" s="27"/>
      <c r="HTP84" s="27"/>
      <c r="HTQ84" s="27"/>
      <c r="HTR84" s="27"/>
      <c r="HTS84" s="27"/>
      <c r="HTT84" s="27"/>
      <c r="HTU84" s="27"/>
      <c r="HTV84" s="27"/>
      <c r="HTW84" s="27"/>
      <c r="HTX84" s="27"/>
      <c r="HTY84" s="27"/>
      <c r="HTZ84" s="27"/>
      <c r="HUA84" s="27"/>
      <c r="HUB84" s="27"/>
      <c r="HUC84" s="27"/>
      <c r="HUD84" s="27"/>
      <c r="HUE84" s="27"/>
      <c r="HUF84" s="27"/>
      <c r="HUG84" s="27"/>
      <c r="HUH84" s="27"/>
      <c r="HUI84" s="27"/>
      <c r="HUJ84" s="27"/>
      <c r="HUK84" s="27"/>
      <c r="HUL84" s="27"/>
      <c r="HUM84" s="27"/>
      <c r="HUN84" s="27"/>
      <c r="HUO84" s="27"/>
      <c r="HUP84" s="27"/>
      <c r="HUQ84" s="27"/>
      <c r="HUR84" s="27"/>
      <c r="HUS84" s="27"/>
      <c r="HUT84" s="27"/>
      <c r="HUU84" s="27"/>
      <c r="HUV84" s="27"/>
      <c r="HUW84" s="27"/>
      <c r="HUX84" s="27"/>
      <c r="HUY84" s="27"/>
      <c r="HUZ84" s="27"/>
      <c r="HVA84" s="27"/>
      <c r="HVB84" s="27"/>
      <c r="HVC84" s="27"/>
      <c r="HVD84" s="27"/>
      <c r="HVE84" s="27"/>
      <c r="HVF84" s="27"/>
      <c r="HVG84" s="27"/>
      <c r="HVH84" s="27"/>
      <c r="HVI84" s="27"/>
      <c r="HVJ84" s="27"/>
      <c r="HVK84" s="27"/>
      <c r="HVL84" s="27"/>
      <c r="HVM84" s="27"/>
      <c r="HVN84" s="27"/>
      <c r="HVO84" s="27"/>
      <c r="HVP84" s="27"/>
      <c r="HVQ84" s="27"/>
      <c r="HVR84" s="27"/>
      <c r="HVS84" s="27"/>
      <c r="HVT84" s="27"/>
      <c r="HVU84" s="27"/>
      <c r="HVV84" s="27"/>
      <c r="HVW84" s="27"/>
      <c r="HVX84" s="27"/>
      <c r="HVY84" s="27"/>
      <c r="HVZ84" s="27"/>
      <c r="HWA84" s="27"/>
      <c r="HWB84" s="27"/>
      <c r="HWC84" s="27"/>
      <c r="HWD84" s="27"/>
      <c r="HWE84" s="27"/>
      <c r="HWF84" s="27"/>
      <c r="HWG84" s="27"/>
      <c r="HWH84" s="27"/>
      <c r="HWI84" s="27"/>
      <c r="HWJ84" s="27"/>
      <c r="HWK84" s="27"/>
      <c r="HWL84" s="27"/>
      <c r="HWM84" s="27"/>
      <c r="HWN84" s="27"/>
      <c r="HWO84" s="27"/>
      <c r="HWP84" s="27"/>
      <c r="HWQ84" s="27"/>
      <c r="HWR84" s="27"/>
      <c r="HWS84" s="27"/>
      <c r="HWT84" s="27"/>
      <c r="HWU84" s="27"/>
      <c r="HWV84" s="27"/>
      <c r="HWW84" s="27"/>
      <c r="HWX84" s="27"/>
      <c r="HWY84" s="27"/>
      <c r="HWZ84" s="27"/>
      <c r="HXA84" s="27"/>
      <c r="HXB84" s="27"/>
      <c r="HXC84" s="27"/>
      <c r="HXD84" s="27"/>
      <c r="HXE84" s="27"/>
      <c r="HXF84" s="27"/>
      <c r="HXG84" s="27"/>
      <c r="HXH84" s="27"/>
      <c r="HXI84" s="27"/>
      <c r="HXJ84" s="27"/>
      <c r="HXK84" s="27"/>
      <c r="HXL84" s="27"/>
      <c r="HXM84" s="27"/>
      <c r="HXN84" s="27"/>
      <c r="HXO84" s="27"/>
      <c r="HXP84" s="27"/>
      <c r="HXQ84" s="27"/>
      <c r="HXR84" s="27"/>
      <c r="HXS84" s="27"/>
      <c r="HXT84" s="27"/>
      <c r="HXU84" s="27"/>
      <c r="HXV84" s="27"/>
      <c r="HXW84" s="27"/>
      <c r="HXX84" s="27"/>
      <c r="HXY84" s="27"/>
      <c r="HXZ84" s="27"/>
      <c r="HYA84" s="27"/>
      <c r="HYB84" s="27"/>
      <c r="HYC84" s="27"/>
      <c r="HYD84" s="27"/>
      <c r="HYE84" s="27"/>
      <c r="HYF84" s="27"/>
      <c r="HYG84" s="27"/>
      <c r="HYH84" s="27"/>
      <c r="HYI84" s="27"/>
      <c r="HYJ84" s="27"/>
      <c r="HYK84" s="27"/>
      <c r="HYL84" s="27"/>
      <c r="HYM84" s="27"/>
      <c r="HYN84" s="27"/>
      <c r="HYO84" s="27"/>
      <c r="HYP84" s="27"/>
      <c r="HYQ84" s="27"/>
      <c r="HYR84" s="27"/>
      <c r="HYS84" s="27"/>
      <c r="HYT84" s="27"/>
      <c r="HYU84" s="27"/>
      <c r="HYV84" s="27"/>
      <c r="HYW84" s="27"/>
      <c r="HYX84" s="27"/>
      <c r="HYY84" s="27"/>
      <c r="HYZ84" s="27"/>
      <c r="HZA84" s="27"/>
      <c r="HZB84" s="27"/>
      <c r="HZC84" s="27"/>
      <c r="HZD84" s="27"/>
      <c r="HZE84" s="27"/>
      <c r="HZF84" s="27"/>
      <c r="HZG84" s="27"/>
      <c r="HZH84" s="27"/>
      <c r="HZI84" s="27"/>
      <c r="HZJ84" s="27"/>
      <c r="HZK84" s="27"/>
      <c r="HZL84" s="27"/>
      <c r="HZM84" s="27"/>
      <c r="HZN84" s="27"/>
      <c r="HZO84" s="27"/>
      <c r="HZP84" s="27"/>
      <c r="HZQ84" s="27"/>
      <c r="HZR84" s="27"/>
      <c r="HZS84" s="27"/>
      <c r="HZT84" s="27"/>
      <c r="HZU84" s="27"/>
      <c r="HZV84" s="27"/>
      <c r="HZW84" s="27"/>
      <c r="HZX84" s="27"/>
      <c r="HZY84" s="27"/>
      <c r="HZZ84" s="27"/>
      <c r="IAA84" s="27"/>
      <c r="IAB84" s="27"/>
      <c r="IAC84" s="27"/>
      <c r="IAD84" s="27"/>
      <c r="IAE84" s="27"/>
      <c r="IAF84" s="27"/>
      <c r="IAG84" s="27"/>
      <c r="IAH84" s="27"/>
      <c r="IAI84" s="27"/>
      <c r="IAJ84" s="27"/>
      <c r="IAK84" s="27"/>
      <c r="IAL84" s="27"/>
      <c r="IAM84" s="27"/>
      <c r="IAN84" s="27"/>
      <c r="IAO84" s="27"/>
      <c r="IAP84" s="27"/>
      <c r="IAQ84" s="27"/>
      <c r="IAR84" s="27"/>
      <c r="IAS84" s="27"/>
      <c r="IAT84" s="27"/>
      <c r="IAU84" s="27"/>
      <c r="IAV84" s="27"/>
      <c r="IAW84" s="27"/>
      <c r="IAX84" s="27"/>
      <c r="IAY84" s="27"/>
      <c r="IAZ84" s="27"/>
      <c r="IBA84" s="27"/>
      <c r="IBB84" s="27"/>
      <c r="IBC84" s="27"/>
      <c r="IBD84" s="27"/>
      <c r="IBE84" s="27"/>
      <c r="IBF84" s="27"/>
      <c r="IBG84" s="27"/>
      <c r="IBH84" s="27"/>
      <c r="IBI84" s="27"/>
      <c r="IBJ84" s="27"/>
      <c r="IBK84" s="27"/>
      <c r="IBL84" s="27"/>
      <c r="IBM84" s="27"/>
      <c r="IBN84" s="27"/>
      <c r="IBO84" s="27"/>
      <c r="IBP84" s="27"/>
      <c r="IBQ84" s="27"/>
      <c r="IBR84" s="27"/>
      <c r="IBS84" s="27"/>
      <c r="IBT84" s="27"/>
      <c r="IBU84" s="27"/>
      <c r="IBV84" s="27"/>
      <c r="IBW84" s="27"/>
      <c r="IBX84" s="27"/>
      <c r="IBY84" s="27"/>
      <c r="IBZ84" s="27"/>
      <c r="ICA84" s="27"/>
      <c r="ICB84" s="27"/>
      <c r="ICC84" s="27"/>
      <c r="ICD84" s="27"/>
      <c r="ICE84" s="27"/>
      <c r="ICF84" s="27"/>
      <c r="ICG84" s="27"/>
      <c r="ICH84" s="27"/>
      <c r="ICI84" s="27"/>
      <c r="ICJ84" s="27"/>
      <c r="ICK84" s="27"/>
      <c r="ICL84" s="27"/>
      <c r="ICM84" s="27"/>
      <c r="ICN84" s="27"/>
      <c r="ICO84" s="27"/>
      <c r="ICP84" s="27"/>
      <c r="ICQ84" s="27"/>
      <c r="ICR84" s="27"/>
      <c r="ICS84" s="27"/>
      <c r="ICT84" s="27"/>
      <c r="ICU84" s="27"/>
      <c r="ICV84" s="27"/>
      <c r="ICW84" s="27"/>
      <c r="ICX84" s="27"/>
      <c r="ICY84" s="27"/>
      <c r="ICZ84" s="27"/>
      <c r="IDA84" s="27"/>
      <c r="IDB84" s="27"/>
      <c r="IDC84" s="27"/>
      <c r="IDD84" s="27"/>
      <c r="IDE84" s="27"/>
      <c r="IDF84" s="27"/>
      <c r="IDG84" s="27"/>
      <c r="IDH84" s="27"/>
      <c r="IDI84" s="27"/>
      <c r="IDJ84" s="27"/>
      <c r="IDK84" s="27"/>
      <c r="IDL84" s="27"/>
      <c r="IDM84" s="27"/>
      <c r="IDN84" s="27"/>
      <c r="IDO84" s="27"/>
      <c r="IDP84" s="27"/>
      <c r="IDQ84" s="27"/>
      <c r="IDR84" s="27"/>
      <c r="IDS84" s="27"/>
      <c r="IDT84" s="27"/>
      <c r="IDU84" s="27"/>
      <c r="IDV84" s="27"/>
      <c r="IDW84" s="27"/>
      <c r="IDX84" s="27"/>
      <c r="IDY84" s="27"/>
      <c r="IDZ84" s="27"/>
      <c r="IEA84" s="27"/>
      <c r="IEB84" s="27"/>
      <c r="IEC84" s="27"/>
      <c r="IED84" s="27"/>
      <c r="IEE84" s="27"/>
      <c r="IEF84" s="27"/>
      <c r="IEG84" s="27"/>
      <c r="IEH84" s="27"/>
      <c r="IEI84" s="27"/>
      <c r="IEJ84" s="27"/>
      <c r="IEK84" s="27"/>
      <c r="IEL84" s="27"/>
      <c r="IEM84" s="27"/>
      <c r="IEN84" s="27"/>
      <c r="IEO84" s="27"/>
      <c r="IEP84" s="27"/>
      <c r="IEQ84" s="27"/>
      <c r="IER84" s="27"/>
      <c r="IES84" s="27"/>
      <c r="IET84" s="27"/>
      <c r="IEU84" s="27"/>
      <c r="IEV84" s="27"/>
      <c r="IEW84" s="27"/>
      <c r="IEX84" s="27"/>
      <c r="IEY84" s="27"/>
      <c r="IEZ84" s="27"/>
      <c r="IFA84" s="27"/>
      <c r="IFB84" s="27"/>
      <c r="IFC84" s="27"/>
      <c r="IFD84" s="27"/>
      <c r="IFE84" s="27"/>
      <c r="IFF84" s="27"/>
      <c r="IFG84" s="27"/>
      <c r="IFH84" s="27"/>
      <c r="IFI84" s="27"/>
      <c r="IFJ84" s="27"/>
      <c r="IFK84" s="27"/>
      <c r="IFL84" s="27"/>
      <c r="IFM84" s="27"/>
      <c r="IFN84" s="27"/>
      <c r="IFO84" s="27"/>
      <c r="IFP84" s="27"/>
      <c r="IFQ84" s="27"/>
      <c r="IFR84" s="27"/>
      <c r="IFS84" s="27"/>
      <c r="IFT84" s="27"/>
      <c r="IFU84" s="27"/>
      <c r="IFV84" s="27"/>
      <c r="IFW84" s="27"/>
      <c r="IFX84" s="27"/>
      <c r="IFY84" s="27"/>
      <c r="IFZ84" s="27"/>
      <c r="IGA84" s="27"/>
      <c r="IGB84" s="27"/>
      <c r="IGC84" s="27"/>
      <c r="IGD84" s="27"/>
      <c r="IGE84" s="27"/>
      <c r="IGF84" s="27"/>
      <c r="IGG84" s="27"/>
      <c r="IGH84" s="27"/>
      <c r="IGI84" s="27"/>
      <c r="IGJ84" s="27"/>
      <c r="IGK84" s="27"/>
      <c r="IGL84" s="27"/>
      <c r="IGM84" s="27"/>
      <c r="IGN84" s="27"/>
      <c r="IGO84" s="27"/>
      <c r="IGP84" s="27"/>
      <c r="IGQ84" s="27"/>
      <c r="IGR84" s="27"/>
      <c r="IGS84" s="27"/>
      <c r="IGT84" s="27"/>
      <c r="IGU84" s="27"/>
      <c r="IGV84" s="27"/>
      <c r="IGW84" s="27"/>
      <c r="IGX84" s="27"/>
      <c r="IGY84" s="27"/>
      <c r="IGZ84" s="27"/>
      <c r="IHA84" s="27"/>
      <c r="IHB84" s="27"/>
      <c r="IHC84" s="27"/>
      <c r="IHD84" s="27"/>
      <c r="IHE84" s="27"/>
      <c r="IHF84" s="27"/>
      <c r="IHG84" s="27"/>
      <c r="IHH84" s="27"/>
      <c r="IHI84" s="27"/>
      <c r="IHJ84" s="27"/>
      <c r="IHK84" s="27"/>
      <c r="IHL84" s="27"/>
      <c r="IHM84" s="27"/>
      <c r="IHN84" s="27"/>
      <c r="IHO84" s="27"/>
      <c r="IHP84" s="27"/>
      <c r="IHQ84" s="27"/>
      <c r="IHR84" s="27"/>
      <c r="IHS84" s="27"/>
      <c r="IHT84" s="27"/>
      <c r="IHU84" s="27"/>
      <c r="IHV84" s="27"/>
      <c r="IHW84" s="27"/>
      <c r="IHX84" s="27"/>
      <c r="IHY84" s="27"/>
      <c r="IHZ84" s="27"/>
      <c r="IIA84" s="27"/>
      <c r="IIB84" s="27"/>
      <c r="IIC84" s="27"/>
      <c r="IID84" s="27"/>
      <c r="IIE84" s="27"/>
      <c r="IIF84" s="27"/>
      <c r="IIG84" s="27"/>
      <c r="IIH84" s="27"/>
      <c r="III84" s="27"/>
      <c r="IIJ84" s="27"/>
      <c r="IIK84" s="27"/>
      <c r="IIL84" s="27"/>
      <c r="IIM84" s="27"/>
      <c r="IIN84" s="27"/>
      <c r="IIO84" s="27"/>
      <c r="IIP84" s="27"/>
      <c r="IIQ84" s="27"/>
      <c r="IIR84" s="27"/>
      <c r="IIS84" s="27"/>
      <c r="IIT84" s="27"/>
      <c r="IIU84" s="27"/>
      <c r="IIV84" s="27"/>
      <c r="IIW84" s="27"/>
      <c r="IIX84" s="27"/>
      <c r="IIY84" s="27"/>
      <c r="IIZ84" s="27"/>
      <c r="IJA84" s="27"/>
      <c r="IJB84" s="27"/>
      <c r="IJC84" s="27"/>
      <c r="IJD84" s="27"/>
      <c r="IJE84" s="27"/>
      <c r="IJF84" s="27"/>
      <c r="IJG84" s="27"/>
      <c r="IJH84" s="27"/>
      <c r="IJI84" s="27"/>
      <c r="IJJ84" s="27"/>
      <c r="IJK84" s="27"/>
      <c r="IJL84" s="27"/>
      <c r="IJM84" s="27"/>
      <c r="IJN84" s="27"/>
      <c r="IJO84" s="27"/>
      <c r="IJP84" s="27"/>
      <c r="IJQ84" s="27"/>
      <c r="IJR84" s="27"/>
      <c r="IJS84" s="27"/>
      <c r="IJT84" s="27"/>
      <c r="IJU84" s="27"/>
      <c r="IJV84" s="27"/>
      <c r="IJW84" s="27"/>
      <c r="IJX84" s="27"/>
      <c r="IJY84" s="27"/>
      <c r="IJZ84" s="27"/>
      <c r="IKA84" s="27"/>
      <c r="IKB84" s="27"/>
      <c r="IKC84" s="27"/>
      <c r="IKD84" s="27"/>
      <c r="IKE84" s="27"/>
      <c r="IKF84" s="27"/>
      <c r="IKG84" s="27"/>
      <c r="IKH84" s="27"/>
      <c r="IKI84" s="27"/>
      <c r="IKJ84" s="27"/>
      <c r="IKK84" s="27"/>
      <c r="IKL84" s="27"/>
      <c r="IKM84" s="27"/>
      <c r="IKN84" s="27"/>
      <c r="IKO84" s="27"/>
      <c r="IKP84" s="27"/>
      <c r="IKQ84" s="27"/>
      <c r="IKR84" s="27"/>
      <c r="IKS84" s="27"/>
      <c r="IKT84" s="27"/>
      <c r="IKU84" s="27"/>
      <c r="IKV84" s="27"/>
      <c r="IKW84" s="27"/>
      <c r="IKX84" s="27"/>
      <c r="IKY84" s="27"/>
      <c r="IKZ84" s="27"/>
      <c r="ILA84" s="27"/>
      <c r="ILB84" s="27"/>
      <c r="ILC84" s="27"/>
      <c r="ILD84" s="27"/>
      <c r="ILE84" s="27"/>
      <c r="ILF84" s="27"/>
      <c r="ILG84" s="27"/>
      <c r="ILH84" s="27"/>
      <c r="ILI84" s="27"/>
      <c r="ILJ84" s="27"/>
      <c r="ILK84" s="27"/>
      <c r="ILL84" s="27"/>
      <c r="ILM84" s="27"/>
      <c r="ILN84" s="27"/>
      <c r="ILO84" s="27"/>
      <c r="ILP84" s="27"/>
      <c r="ILQ84" s="27"/>
      <c r="ILR84" s="27"/>
      <c r="ILS84" s="27"/>
      <c r="ILT84" s="27"/>
      <c r="ILU84" s="27"/>
      <c r="ILV84" s="27"/>
      <c r="ILW84" s="27"/>
      <c r="ILX84" s="27"/>
      <c r="ILY84" s="27"/>
      <c r="ILZ84" s="27"/>
      <c r="IMA84" s="27"/>
      <c r="IMB84" s="27"/>
      <c r="IMC84" s="27"/>
      <c r="IMD84" s="27"/>
      <c r="IME84" s="27"/>
      <c r="IMF84" s="27"/>
      <c r="IMG84" s="27"/>
      <c r="IMH84" s="27"/>
      <c r="IMI84" s="27"/>
      <c r="IMJ84" s="27"/>
      <c r="IMK84" s="27"/>
      <c r="IML84" s="27"/>
      <c r="IMM84" s="27"/>
      <c r="IMN84" s="27"/>
      <c r="IMO84" s="27"/>
      <c r="IMP84" s="27"/>
      <c r="IMQ84" s="27"/>
      <c r="IMR84" s="27"/>
      <c r="IMS84" s="27"/>
      <c r="IMT84" s="27"/>
      <c r="IMU84" s="27"/>
      <c r="IMV84" s="27"/>
      <c r="IMW84" s="27"/>
      <c r="IMX84" s="27"/>
      <c r="IMY84" s="27"/>
      <c r="IMZ84" s="27"/>
      <c r="INA84" s="27"/>
      <c r="INB84" s="27"/>
      <c r="INC84" s="27"/>
      <c r="IND84" s="27"/>
      <c r="INE84" s="27"/>
      <c r="INF84" s="27"/>
      <c r="ING84" s="27"/>
      <c r="INH84" s="27"/>
      <c r="INI84" s="27"/>
      <c r="INJ84" s="27"/>
      <c r="INK84" s="27"/>
      <c r="INL84" s="27"/>
      <c r="INM84" s="27"/>
      <c r="INN84" s="27"/>
      <c r="INO84" s="27"/>
      <c r="INP84" s="27"/>
      <c r="INQ84" s="27"/>
      <c r="INR84" s="27"/>
      <c r="INS84" s="27"/>
      <c r="INT84" s="27"/>
      <c r="INU84" s="27"/>
      <c r="INV84" s="27"/>
      <c r="INW84" s="27"/>
      <c r="INX84" s="27"/>
      <c r="INY84" s="27"/>
      <c r="INZ84" s="27"/>
      <c r="IOA84" s="27"/>
      <c r="IOB84" s="27"/>
      <c r="IOC84" s="27"/>
      <c r="IOD84" s="27"/>
      <c r="IOE84" s="27"/>
      <c r="IOF84" s="27"/>
      <c r="IOG84" s="27"/>
      <c r="IOH84" s="27"/>
      <c r="IOI84" s="27"/>
      <c r="IOJ84" s="27"/>
      <c r="IOK84" s="27"/>
      <c r="IOL84" s="27"/>
      <c r="IOM84" s="27"/>
      <c r="ION84" s="27"/>
      <c r="IOO84" s="27"/>
      <c r="IOP84" s="27"/>
      <c r="IOQ84" s="27"/>
      <c r="IOR84" s="27"/>
      <c r="IOS84" s="27"/>
      <c r="IOT84" s="27"/>
      <c r="IOU84" s="27"/>
      <c r="IOV84" s="27"/>
      <c r="IOW84" s="27"/>
      <c r="IOX84" s="27"/>
      <c r="IOY84" s="27"/>
      <c r="IOZ84" s="27"/>
      <c r="IPA84" s="27"/>
      <c r="IPB84" s="27"/>
      <c r="IPC84" s="27"/>
      <c r="IPD84" s="27"/>
      <c r="IPE84" s="27"/>
      <c r="IPF84" s="27"/>
      <c r="IPG84" s="27"/>
      <c r="IPH84" s="27"/>
      <c r="IPI84" s="27"/>
      <c r="IPJ84" s="27"/>
      <c r="IPK84" s="27"/>
      <c r="IPL84" s="27"/>
      <c r="IPM84" s="27"/>
      <c r="IPN84" s="27"/>
      <c r="IPO84" s="27"/>
      <c r="IPP84" s="27"/>
      <c r="IPQ84" s="27"/>
      <c r="IPR84" s="27"/>
      <c r="IPS84" s="27"/>
      <c r="IPT84" s="27"/>
      <c r="IPU84" s="27"/>
      <c r="IPV84" s="27"/>
      <c r="IPW84" s="27"/>
      <c r="IPX84" s="27"/>
      <c r="IPY84" s="27"/>
      <c r="IPZ84" s="27"/>
      <c r="IQA84" s="27"/>
      <c r="IQB84" s="27"/>
      <c r="IQC84" s="27"/>
      <c r="IQD84" s="27"/>
      <c r="IQE84" s="27"/>
      <c r="IQF84" s="27"/>
      <c r="IQG84" s="27"/>
      <c r="IQH84" s="27"/>
      <c r="IQI84" s="27"/>
      <c r="IQJ84" s="27"/>
      <c r="IQK84" s="27"/>
      <c r="IQL84" s="27"/>
      <c r="IQM84" s="27"/>
      <c r="IQN84" s="27"/>
      <c r="IQO84" s="27"/>
      <c r="IQP84" s="27"/>
      <c r="IQQ84" s="27"/>
      <c r="IQR84" s="27"/>
      <c r="IQS84" s="27"/>
      <c r="IQT84" s="27"/>
      <c r="IQU84" s="27"/>
      <c r="IQV84" s="27"/>
      <c r="IQW84" s="27"/>
      <c r="IQX84" s="27"/>
      <c r="IQY84" s="27"/>
      <c r="IQZ84" s="27"/>
      <c r="IRA84" s="27"/>
      <c r="IRB84" s="27"/>
      <c r="IRC84" s="27"/>
      <c r="IRD84" s="27"/>
      <c r="IRE84" s="27"/>
      <c r="IRF84" s="27"/>
      <c r="IRG84" s="27"/>
      <c r="IRH84" s="27"/>
      <c r="IRI84" s="27"/>
      <c r="IRJ84" s="27"/>
      <c r="IRK84" s="27"/>
      <c r="IRL84" s="27"/>
      <c r="IRM84" s="27"/>
      <c r="IRN84" s="27"/>
      <c r="IRO84" s="27"/>
      <c r="IRP84" s="27"/>
      <c r="IRQ84" s="27"/>
      <c r="IRR84" s="27"/>
      <c r="IRS84" s="27"/>
      <c r="IRT84" s="27"/>
      <c r="IRU84" s="27"/>
      <c r="IRV84" s="27"/>
      <c r="IRW84" s="27"/>
      <c r="IRX84" s="27"/>
      <c r="IRY84" s="27"/>
      <c r="IRZ84" s="27"/>
      <c r="ISA84" s="27"/>
      <c r="ISB84" s="27"/>
      <c r="ISC84" s="27"/>
      <c r="ISD84" s="27"/>
      <c r="ISE84" s="27"/>
      <c r="ISF84" s="27"/>
      <c r="ISG84" s="27"/>
      <c r="ISH84" s="27"/>
      <c r="ISI84" s="27"/>
      <c r="ISJ84" s="27"/>
      <c r="ISK84" s="27"/>
      <c r="ISL84" s="27"/>
      <c r="ISM84" s="27"/>
      <c r="ISN84" s="27"/>
      <c r="ISO84" s="27"/>
      <c r="ISP84" s="27"/>
      <c r="ISQ84" s="27"/>
      <c r="ISR84" s="27"/>
      <c r="ISS84" s="27"/>
      <c r="IST84" s="27"/>
      <c r="ISU84" s="27"/>
      <c r="ISV84" s="27"/>
      <c r="ISW84" s="27"/>
      <c r="ISX84" s="27"/>
      <c r="ISY84" s="27"/>
      <c r="ISZ84" s="27"/>
      <c r="ITA84" s="27"/>
      <c r="ITB84" s="27"/>
      <c r="ITC84" s="27"/>
      <c r="ITD84" s="27"/>
      <c r="ITE84" s="27"/>
      <c r="ITF84" s="27"/>
      <c r="ITG84" s="27"/>
      <c r="ITH84" s="27"/>
      <c r="ITI84" s="27"/>
      <c r="ITJ84" s="27"/>
      <c r="ITK84" s="27"/>
      <c r="ITL84" s="27"/>
      <c r="ITM84" s="27"/>
      <c r="ITN84" s="27"/>
      <c r="ITO84" s="27"/>
      <c r="ITP84" s="27"/>
      <c r="ITQ84" s="27"/>
      <c r="ITR84" s="27"/>
      <c r="ITS84" s="27"/>
      <c r="ITT84" s="27"/>
      <c r="ITU84" s="27"/>
      <c r="ITV84" s="27"/>
      <c r="ITW84" s="27"/>
      <c r="ITX84" s="27"/>
      <c r="ITY84" s="27"/>
      <c r="ITZ84" s="27"/>
      <c r="IUA84" s="27"/>
      <c r="IUB84" s="27"/>
      <c r="IUC84" s="27"/>
      <c r="IUD84" s="27"/>
      <c r="IUE84" s="27"/>
      <c r="IUF84" s="27"/>
      <c r="IUG84" s="27"/>
      <c r="IUH84" s="27"/>
      <c r="IUI84" s="27"/>
      <c r="IUJ84" s="27"/>
      <c r="IUK84" s="27"/>
      <c r="IUL84" s="27"/>
      <c r="IUM84" s="27"/>
      <c r="IUN84" s="27"/>
      <c r="IUO84" s="27"/>
      <c r="IUP84" s="27"/>
      <c r="IUQ84" s="27"/>
      <c r="IUR84" s="27"/>
      <c r="IUS84" s="27"/>
      <c r="IUT84" s="27"/>
      <c r="IUU84" s="27"/>
      <c r="IUV84" s="27"/>
      <c r="IUW84" s="27"/>
      <c r="IUX84" s="27"/>
      <c r="IUY84" s="27"/>
      <c r="IUZ84" s="27"/>
      <c r="IVA84" s="27"/>
      <c r="IVB84" s="27"/>
      <c r="IVC84" s="27"/>
      <c r="IVD84" s="27"/>
      <c r="IVE84" s="27"/>
      <c r="IVF84" s="27"/>
      <c r="IVG84" s="27"/>
      <c r="IVH84" s="27"/>
      <c r="IVI84" s="27"/>
      <c r="IVJ84" s="27"/>
      <c r="IVK84" s="27"/>
      <c r="IVL84" s="27"/>
      <c r="IVM84" s="27"/>
      <c r="IVN84" s="27"/>
      <c r="IVO84" s="27"/>
      <c r="IVP84" s="27"/>
      <c r="IVQ84" s="27"/>
      <c r="IVR84" s="27"/>
      <c r="IVS84" s="27"/>
      <c r="IVT84" s="27"/>
      <c r="IVU84" s="27"/>
      <c r="IVV84" s="27"/>
      <c r="IVW84" s="27"/>
      <c r="IVX84" s="27"/>
      <c r="IVY84" s="27"/>
      <c r="IVZ84" s="27"/>
      <c r="IWA84" s="27"/>
      <c r="IWB84" s="27"/>
      <c r="IWC84" s="27"/>
      <c r="IWD84" s="27"/>
      <c r="IWE84" s="27"/>
      <c r="IWF84" s="27"/>
      <c r="IWG84" s="27"/>
      <c r="IWH84" s="27"/>
      <c r="IWI84" s="27"/>
      <c r="IWJ84" s="27"/>
      <c r="IWK84" s="27"/>
      <c r="IWL84" s="27"/>
      <c r="IWM84" s="27"/>
      <c r="IWN84" s="27"/>
      <c r="IWO84" s="27"/>
      <c r="IWP84" s="27"/>
      <c r="IWQ84" s="27"/>
      <c r="IWR84" s="27"/>
      <c r="IWS84" s="27"/>
      <c r="IWT84" s="27"/>
      <c r="IWU84" s="27"/>
      <c r="IWV84" s="27"/>
      <c r="IWW84" s="27"/>
      <c r="IWX84" s="27"/>
      <c r="IWY84" s="27"/>
      <c r="IWZ84" s="27"/>
      <c r="IXA84" s="27"/>
      <c r="IXB84" s="27"/>
      <c r="IXC84" s="27"/>
      <c r="IXD84" s="27"/>
      <c r="IXE84" s="27"/>
      <c r="IXF84" s="27"/>
      <c r="IXG84" s="27"/>
      <c r="IXH84" s="27"/>
      <c r="IXI84" s="27"/>
      <c r="IXJ84" s="27"/>
      <c r="IXK84" s="27"/>
      <c r="IXL84" s="27"/>
      <c r="IXM84" s="27"/>
      <c r="IXN84" s="27"/>
      <c r="IXO84" s="27"/>
      <c r="IXP84" s="27"/>
      <c r="IXQ84" s="27"/>
      <c r="IXR84" s="27"/>
      <c r="IXS84" s="27"/>
      <c r="IXT84" s="27"/>
      <c r="IXU84" s="27"/>
      <c r="IXV84" s="27"/>
      <c r="IXW84" s="27"/>
      <c r="IXX84" s="27"/>
      <c r="IXY84" s="27"/>
      <c r="IXZ84" s="27"/>
      <c r="IYA84" s="27"/>
      <c r="IYB84" s="27"/>
      <c r="IYC84" s="27"/>
      <c r="IYD84" s="27"/>
      <c r="IYE84" s="27"/>
      <c r="IYF84" s="27"/>
      <c r="IYG84" s="27"/>
      <c r="IYH84" s="27"/>
      <c r="IYI84" s="27"/>
      <c r="IYJ84" s="27"/>
      <c r="IYK84" s="27"/>
      <c r="IYL84" s="27"/>
      <c r="IYM84" s="27"/>
      <c r="IYN84" s="27"/>
      <c r="IYO84" s="27"/>
      <c r="IYP84" s="27"/>
      <c r="IYQ84" s="27"/>
      <c r="IYR84" s="27"/>
      <c r="IYS84" s="27"/>
      <c r="IYT84" s="27"/>
      <c r="IYU84" s="27"/>
      <c r="IYV84" s="27"/>
      <c r="IYW84" s="27"/>
      <c r="IYX84" s="27"/>
      <c r="IYY84" s="27"/>
      <c r="IYZ84" s="27"/>
      <c r="IZA84" s="27"/>
      <c r="IZB84" s="27"/>
      <c r="IZC84" s="27"/>
      <c r="IZD84" s="27"/>
      <c r="IZE84" s="27"/>
      <c r="IZF84" s="27"/>
      <c r="IZG84" s="27"/>
      <c r="IZH84" s="27"/>
      <c r="IZI84" s="27"/>
      <c r="IZJ84" s="27"/>
      <c r="IZK84" s="27"/>
      <c r="IZL84" s="27"/>
      <c r="IZM84" s="27"/>
      <c r="IZN84" s="27"/>
      <c r="IZO84" s="27"/>
      <c r="IZP84" s="27"/>
      <c r="IZQ84" s="27"/>
      <c r="IZR84" s="27"/>
      <c r="IZS84" s="27"/>
      <c r="IZT84" s="27"/>
      <c r="IZU84" s="27"/>
      <c r="IZV84" s="27"/>
      <c r="IZW84" s="27"/>
      <c r="IZX84" s="27"/>
      <c r="IZY84" s="27"/>
      <c r="IZZ84" s="27"/>
      <c r="JAA84" s="27"/>
      <c r="JAB84" s="27"/>
      <c r="JAC84" s="27"/>
      <c r="JAD84" s="27"/>
      <c r="JAE84" s="27"/>
      <c r="JAF84" s="27"/>
      <c r="JAG84" s="27"/>
      <c r="JAH84" s="27"/>
      <c r="JAI84" s="27"/>
      <c r="JAJ84" s="27"/>
      <c r="JAK84" s="27"/>
      <c r="JAL84" s="27"/>
      <c r="JAM84" s="27"/>
      <c r="JAN84" s="27"/>
      <c r="JAO84" s="27"/>
      <c r="JAP84" s="27"/>
      <c r="JAQ84" s="27"/>
      <c r="JAR84" s="27"/>
      <c r="JAS84" s="27"/>
      <c r="JAT84" s="27"/>
      <c r="JAU84" s="27"/>
      <c r="JAV84" s="27"/>
      <c r="JAW84" s="27"/>
      <c r="JAX84" s="27"/>
      <c r="JAY84" s="27"/>
      <c r="JAZ84" s="27"/>
      <c r="JBA84" s="27"/>
      <c r="JBB84" s="27"/>
      <c r="JBC84" s="27"/>
      <c r="JBD84" s="27"/>
      <c r="JBE84" s="27"/>
      <c r="JBF84" s="27"/>
      <c r="JBG84" s="27"/>
      <c r="JBH84" s="27"/>
      <c r="JBI84" s="27"/>
      <c r="JBJ84" s="27"/>
      <c r="JBK84" s="27"/>
      <c r="JBL84" s="27"/>
      <c r="JBM84" s="27"/>
      <c r="JBN84" s="27"/>
      <c r="JBO84" s="27"/>
      <c r="JBP84" s="27"/>
      <c r="JBQ84" s="27"/>
      <c r="JBR84" s="27"/>
      <c r="JBS84" s="27"/>
      <c r="JBT84" s="27"/>
      <c r="JBU84" s="27"/>
      <c r="JBV84" s="27"/>
      <c r="JBW84" s="27"/>
      <c r="JBX84" s="27"/>
      <c r="JBY84" s="27"/>
      <c r="JBZ84" s="27"/>
      <c r="JCA84" s="27"/>
      <c r="JCB84" s="27"/>
      <c r="JCC84" s="27"/>
      <c r="JCD84" s="27"/>
      <c r="JCE84" s="27"/>
      <c r="JCF84" s="27"/>
      <c r="JCG84" s="27"/>
      <c r="JCH84" s="27"/>
      <c r="JCI84" s="27"/>
      <c r="JCJ84" s="27"/>
      <c r="JCK84" s="27"/>
      <c r="JCL84" s="27"/>
      <c r="JCM84" s="27"/>
      <c r="JCN84" s="27"/>
      <c r="JCO84" s="27"/>
      <c r="JCP84" s="27"/>
      <c r="JCQ84" s="27"/>
      <c r="JCR84" s="27"/>
      <c r="JCS84" s="27"/>
      <c r="JCT84" s="27"/>
      <c r="JCU84" s="27"/>
      <c r="JCV84" s="27"/>
      <c r="JCW84" s="27"/>
      <c r="JCX84" s="27"/>
      <c r="JCY84" s="27"/>
      <c r="JCZ84" s="27"/>
      <c r="JDA84" s="27"/>
      <c r="JDB84" s="27"/>
      <c r="JDC84" s="27"/>
      <c r="JDD84" s="27"/>
      <c r="JDE84" s="27"/>
      <c r="JDF84" s="27"/>
      <c r="JDG84" s="27"/>
      <c r="JDH84" s="27"/>
      <c r="JDI84" s="27"/>
      <c r="JDJ84" s="27"/>
      <c r="JDK84" s="27"/>
      <c r="JDL84" s="27"/>
      <c r="JDM84" s="27"/>
      <c r="JDN84" s="27"/>
      <c r="JDO84" s="27"/>
      <c r="JDP84" s="27"/>
      <c r="JDQ84" s="27"/>
      <c r="JDR84" s="27"/>
      <c r="JDS84" s="27"/>
      <c r="JDT84" s="27"/>
      <c r="JDU84" s="27"/>
      <c r="JDV84" s="27"/>
      <c r="JDW84" s="27"/>
      <c r="JDX84" s="27"/>
      <c r="JDY84" s="27"/>
      <c r="JDZ84" s="27"/>
      <c r="JEA84" s="27"/>
      <c r="JEB84" s="27"/>
      <c r="JEC84" s="27"/>
      <c r="JED84" s="27"/>
      <c r="JEE84" s="27"/>
      <c r="JEF84" s="27"/>
      <c r="JEG84" s="27"/>
      <c r="JEH84" s="27"/>
      <c r="JEI84" s="27"/>
      <c r="JEJ84" s="27"/>
      <c r="JEK84" s="27"/>
      <c r="JEL84" s="27"/>
      <c r="JEM84" s="27"/>
      <c r="JEN84" s="27"/>
      <c r="JEO84" s="27"/>
      <c r="JEP84" s="27"/>
      <c r="JEQ84" s="27"/>
      <c r="JER84" s="27"/>
      <c r="JES84" s="27"/>
      <c r="JET84" s="27"/>
      <c r="JEU84" s="27"/>
      <c r="JEV84" s="27"/>
      <c r="JEW84" s="27"/>
      <c r="JEX84" s="27"/>
      <c r="JEY84" s="27"/>
      <c r="JEZ84" s="27"/>
      <c r="JFA84" s="27"/>
      <c r="JFB84" s="27"/>
      <c r="JFC84" s="27"/>
      <c r="JFD84" s="27"/>
      <c r="JFE84" s="27"/>
      <c r="JFF84" s="27"/>
      <c r="JFG84" s="27"/>
      <c r="JFH84" s="27"/>
      <c r="JFI84" s="27"/>
      <c r="JFJ84" s="27"/>
      <c r="JFK84" s="27"/>
      <c r="JFL84" s="27"/>
      <c r="JFM84" s="27"/>
      <c r="JFN84" s="27"/>
      <c r="JFO84" s="27"/>
      <c r="JFP84" s="27"/>
      <c r="JFQ84" s="27"/>
      <c r="JFR84" s="27"/>
      <c r="JFS84" s="27"/>
      <c r="JFT84" s="27"/>
      <c r="JFU84" s="27"/>
      <c r="JFV84" s="27"/>
      <c r="JFW84" s="27"/>
      <c r="JFX84" s="27"/>
      <c r="JFY84" s="27"/>
      <c r="JFZ84" s="27"/>
      <c r="JGA84" s="27"/>
      <c r="JGB84" s="27"/>
      <c r="JGC84" s="27"/>
      <c r="JGD84" s="27"/>
      <c r="JGE84" s="27"/>
      <c r="JGF84" s="27"/>
      <c r="JGG84" s="27"/>
      <c r="JGH84" s="27"/>
      <c r="JGI84" s="27"/>
      <c r="JGJ84" s="27"/>
      <c r="JGK84" s="27"/>
      <c r="JGL84" s="27"/>
      <c r="JGM84" s="27"/>
      <c r="JGN84" s="27"/>
      <c r="JGO84" s="27"/>
      <c r="JGP84" s="27"/>
      <c r="JGQ84" s="27"/>
      <c r="JGR84" s="27"/>
      <c r="JGS84" s="27"/>
      <c r="JGT84" s="27"/>
      <c r="JGU84" s="27"/>
      <c r="JGV84" s="27"/>
      <c r="JGW84" s="27"/>
      <c r="JGX84" s="27"/>
      <c r="JGY84" s="27"/>
      <c r="JGZ84" s="27"/>
      <c r="JHA84" s="27"/>
      <c r="JHB84" s="27"/>
      <c r="JHC84" s="27"/>
      <c r="JHD84" s="27"/>
      <c r="JHE84" s="27"/>
      <c r="JHF84" s="27"/>
      <c r="JHG84" s="27"/>
      <c r="JHH84" s="27"/>
      <c r="JHI84" s="27"/>
      <c r="JHJ84" s="27"/>
      <c r="JHK84" s="27"/>
      <c r="JHL84" s="27"/>
      <c r="JHM84" s="27"/>
      <c r="JHN84" s="27"/>
      <c r="JHO84" s="27"/>
      <c r="JHP84" s="27"/>
      <c r="JHQ84" s="27"/>
      <c r="JHR84" s="27"/>
      <c r="JHS84" s="27"/>
      <c r="JHT84" s="27"/>
      <c r="JHU84" s="27"/>
      <c r="JHV84" s="27"/>
      <c r="JHW84" s="27"/>
      <c r="JHX84" s="27"/>
      <c r="JHY84" s="27"/>
      <c r="JHZ84" s="27"/>
      <c r="JIA84" s="27"/>
      <c r="JIB84" s="27"/>
      <c r="JIC84" s="27"/>
      <c r="JID84" s="27"/>
      <c r="JIE84" s="27"/>
      <c r="JIF84" s="27"/>
      <c r="JIG84" s="27"/>
      <c r="JIH84" s="27"/>
      <c r="JII84" s="27"/>
      <c r="JIJ84" s="27"/>
      <c r="JIK84" s="27"/>
      <c r="JIL84" s="27"/>
      <c r="JIM84" s="27"/>
      <c r="JIN84" s="27"/>
      <c r="JIO84" s="27"/>
      <c r="JIP84" s="27"/>
      <c r="JIQ84" s="27"/>
      <c r="JIR84" s="27"/>
      <c r="JIS84" s="27"/>
      <c r="JIT84" s="27"/>
      <c r="JIU84" s="27"/>
      <c r="JIV84" s="27"/>
      <c r="JIW84" s="27"/>
      <c r="JIX84" s="27"/>
      <c r="JIY84" s="27"/>
      <c r="JIZ84" s="27"/>
      <c r="JJA84" s="27"/>
      <c r="JJB84" s="27"/>
      <c r="JJC84" s="27"/>
      <c r="JJD84" s="27"/>
      <c r="JJE84" s="27"/>
      <c r="JJF84" s="27"/>
      <c r="JJG84" s="27"/>
      <c r="JJH84" s="27"/>
      <c r="JJI84" s="27"/>
      <c r="JJJ84" s="27"/>
      <c r="JJK84" s="27"/>
      <c r="JJL84" s="27"/>
      <c r="JJM84" s="27"/>
      <c r="JJN84" s="27"/>
      <c r="JJO84" s="27"/>
      <c r="JJP84" s="27"/>
      <c r="JJQ84" s="27"/>
      <c r="JJR84" s="27"/>
      <c r="JJS84" s="27"/>
      <c r="JJT84" s="27"/>
      <c r="JJU84" s="27"/>
      <c r="JJV84" s="27"/>
      <c r="JJW84" s="27"/>
      <c r="JJX84" s="27"/>
      <c r="JJY84" s="27"/>
      <c r="JJZ84" s="27"/>
      <c r="JKA84" s="27"/>
      <c r="JKB84" s="27"/>
      <c r="JKC84" s="27"/>
      <c r="JKD84" s="27"/>
      <c r="JKE84" s="27"/>
      <c r="JKF84" s="27"/>
      <c r="JKG84" s="27"/>
      <c r="JKH84" s="27"/>
      <c r="JKI84" s="27"/>
      <c r="JKJ84" s="27"/>
      <c r="JKK84" s="27"/>
      <c r="JKL84" s="27"/>
      <c r="JKM84" s="27"/>
      <c r="JKN84" s="27"/>
      <c r="JKO84" s="27"/>
      <c r="JKP84" s="27"/>
      <c r="JKQ84" s="27"/>
      <c r="JKR84" s="27"/>
      <c r="JKS84" s="27"/>
      <c r="JKT84" s="27"/>
      <c r="JKU84" s="27"/>
      <c r="JKV84" s="27"/>
      <c r="JKW84" s="27"/>
      <c r="JKX84" s="27"/>
      <c r="JKY84" s="27"/>
      <c r="JKZ84" s="27"/>
      <c r="JLA84" s="27"/>
      <c r="JLB84" s="27"/>
      <c r="JLC84" s="27"/>
      <c r="JLD84" s="27"/>
      <c r="JLE84" s="27"/>
      <c r="JLF84" s="27"/>
      <c r="JLG84" s="27"/>
      <c r="JLH84" s="27"/>
      <c r="JLI84" s="27"/>
      <c r="JLJ84" s="27"/>
      <c r="JLK84" s="27"/>
      <c r="JLL84" s="27"/>
      <c r="JLM84" s="27"/>
      <c r="JLN84" s="27"/>
      <c r="JLO84" s="27"/>
      <c r="JLP84" s="27"/>
      <c r="JLQ84" s="27"/>
      <c r="JLR84" s="27"/>
      <c r="JLS84" s="27"/>
      <c r="JLT84" s="27"/>
      <c r="JLU84" s="27"/>
      <c r="JLV84" s="27"/>
      <c r="JLW84" s="27"/>
      <c r="JLX84" s="27"/>
      <c r="JLY84" s="27"/>
      <c r="JLZ84" s="27"/>
      <c r="JMA84" s="27"/>
      <c r="JMB84" s="27"/>
      <c r="JMC84" s="27"/>
      <c r="JMD84" s="27"/>
      <c r="JME84" s="27"/>
      <c r="JMF84" s="27"/>
      <c r="JMG84" s="27"/>
      <c r="JMH84" s="27"/>
      <c r="JMI84" s="27"/>
      <c r="JMJ84" s="27"/>
      <c r="JMK84" s="27"/>
      <c r="JML84" s="27"/>
      <c r="JMM84" s="27"/>
      <c r="JMN84" s="27"/>
      <c r="JMO84" s="27"/>
      <c r="JMP84" s="27"/>
      <c r="JMQ84" s="27"/>
      <c r="JMR84" s="27"/>
      <c r="JMS84" s="27"/>
      <c r="JMT84" s="27"/>
      <c r="JMU84" s="27"/>
      <c r="JMV84" s="27"/>
      <c r="JMW84" s="27"/>
      <c r="JMX84" s="27"/>
      <c r="JMY84" s="27"/>
      <c r="JMZ84" s="27"/>
      <c r="JNA84" s="27"/>
      <c r="JNB84" s="27"/>
      <c r="JNC84" s="27"/>
      <c r="JND84" s="27"/>
      <c r="JNE84" s="27"/>
      <c r="JNF84" s="27"/>
      <c r="JNG84" s="27"/>
      <c r="JNH84" s="27"/>
      <c r="JNI84" s="27"/>
      <c r="JNJ84" s="27"/>
      <c r="JNK84" s="27"/>
      <c r="JNL84" s="27"/>
      <c r="JNM84" s="27"/>
      <c r="JNN84" s="27"/>
      <c r="JNO84" s="27"/>
      <c r="JNP84" s="27"/>
      <c r="JNQ84" s="27"/>
      <c r="JNR84" s="27"/>
      <c r="JNS84" s="27"/>
      <c r="JNT84" s="27"/>
      <c r="JNU84" s="27"/>
      <c r="JNV84" s="27"/>
      <c r="JNW84" s="27"/>
      <c r="JNX84" s="27"/>
      <c r="JNY84" s="27"/>
      <c r="JNZ84" s="27"/>
      <c r="JOA84" s="27"/>
      <c r="JOB84" s="27"/>
      <c r="JOC84" s="27"/>
      <c r="JOD84" s="27"/>
      <c r="JOE84" s="27"/>
      <c r="JOF84" s="27"/>
      <c r="JOG84" s="27"/>
      <c r="JOH84" s="27"/>
      <c r="JOI84" s="27"/>
      <c r="JOJ84" s="27"/>
      <c r="JOK84" s="27"/>
      <c r="JOL84" s="27"/>
      <c r="JOM84" s="27"/>
      <c r="JON84" s="27"/>
      <c r="JOO84" s="27"/>
      <c r="JOP84" s="27"/>
      <c r="JOQ84" s="27"/>
      <c r="JOR84" s="27"/>
      <c r="JOS84" s="27"/>
      <c r="JOT84" s="27"/>
      <c r="JOU84" s="27"/>
      <c r="JOV84" s="27"/>
      <c r="JOW84" s="27"/>
      <c r="JOX84" s="27"/>
      <c r="JOY84" s="27"/>
      <c r="JOZ84" s="27"/>
      <c r="JPA84" s="27"/>
      <c r="JPB84" s="27"/>
      <c r="JPC84" s="27"/>
      <c r="JPD84" s="27"/>
      <c r="JPE84" s="27"/>
      <c r="JPF84" s="27"/>
      <c r="JPG84" s="27"/>
      <c r="JPH84" s="27"/>
      <c r="JPI84" s="27"/>
      <c r="JPJ84" s="27"/>
      <c r="JPK84" s="27"/>
      <c r="JPL84" s="27"/>
      <c r="JPM84" s="27"/>
      <c r="JPN84" s="27"/>
      <c r="JPO84" s="27"/>
      <c r="JPP84" s="27"/>
      <c r="JPQ84" s="27"/>
      <c r="JPR84" s="27"/>
      <c r="JPS84" s="27"/>
      <c r="JPT84" s="27"/>
      <c r="JPU84" s="27"/>
      <c r="JPV84" s="27"/>
      <c r="JPW84" s="27"/>
      <c r="JPX84" s="27"/>
      <c r="JPY84" s="27"/>
      <c r="JPZ84" s="27"/>
      <c r="JQA84" s="27"/>
      <c r="JQB84" s="27"/>
      <c r="JQC84" s="27"/>
      <c r="JQD84" s="27"/>
      <c r="JQE84" s="27"/>
      <c r="JQF84" s="27"/>
      <c r="JQG84" s="27"/>
      <c r="JQH84" s="27"/>
      <c r="JQI84" s="27"/>
      <c r="JQJ84" s="27"/>
      <c r="JQK84" s="27"/>
      <c r="JQL84" s="27"/>
      <c r="JQM84" s="27"/>
      <c r="JQN84" s="27"/>
      <c r="JQO84" s="27"/>
      <c r="JQP84" s="27"/>
      <c r="JQQ84" s="27"/>
      <c r="JQR84" s="27"/>
      <c r="JQS84" s="27"/>
      <c r="JQT84" s="27"/>
      <c r="JQU84" s="27"/>
      <c r="JQV84" s="27"/>
      <c r="JQW84" s="27"/>
      <c r="JQX84" s="27"/>
      <c r="JQY84" s="27"/>
      <c r="JQZ84" s="27"/>
      <c r="JRA84" s="27"/>
      <c r="JRB84" s="27"/>
      <c r="JRC84" s="27"/>
      <c r="JRD84" s="27"/>
      <c r="JRE84" s="27"/>
      <c r="JRF84" s="27"/>
      <c r="JRG84" s="27"/>
      <c r="JRH84" s="27"/>
      <c r="JRI84" s="27"/>
      <c r="JRJ84" s="27"/>
      <c r="JRK84" s="27"/>
      <c r="JRL84" s="27"/>
      <c r="JRM84" s="27"/>
      <c r="JRN84" s="27"/>
      <c r="JRO84" s="27"/>
      <c r="JRP84" s="27"/>
      <c r="JRQ84" s="27"/>
      <c r="JRR84" s="27"/>
      <c r="JRS84" s="27"/>
      <c r="JRT84" s="27"/>
      <c r="JRU84" s="27"/>
      <c r="JRV84" s="27"/>
      <c r="JRW84" s="27"/>
      <c r="JRX84" s="27"/>
      <c r="JRY84" s="27"/>
      <c r="JRZ84" s="27"/>
      <c r="JSA84" s="27"/>
      <c r="JSB84" s="27"/>
      <c r="JSC84" s="27"/>
      <c r="JSD84" s="27"/>
      <c r="JSE84" s="27"/>
      <c r="JSF84" s="27"/>
      <c r="JSG84" s="27"/>
      <c r="JSH84" s="27"/>
      <c r="JSI84" s="27"/>
      <c r="JSJ84" s="27"/>
      <c r="JSK84" s="27"/>
      <c r="JSL84" s="27"/>
      <c r="JSM84" s="27"/>
      <c r="JSN84" s="27"/>
      <c r="JSO84" s="27"/>
      <c r="JSP84" s="27"/>
      <c r="JSQ84" s="27"/>
      <c r="JSR84" s="27"/>
      <c r="JSS84" s="27"/>
      <c r="JST84" s="27"/>
      <c r="JSU84" s="27"/>
      <c r="JSV84" s="27"/>
      <c r="JSW84" s="27"/>
      <c r="JSX84" s="27"/>
      <c r="JSY84" s="27"/>
      <c r="JSZ84" s="27"/>
      <c r="JTA84" s="27"/>
      <c r="JTB84" s="27"/>
      <c r="JTC84" s="27"/>
      <c r="JTD84" s="27"/>
      <c r="JTE84" s="27"/>
      <c r="JTF84" s="27"/>
      <c r="JTG84" s="27"/>
      <c r="JTH84" s="27"/>
      <c r="JTI84" s="27"/>
      <c r="JTJ84" s="27"/>
      <c r="JTK84" s="27"/>
      <c r="JTL84" s="27"/>
      <c r="JTM84" s="27"/>
      <c r="JTN84" s="27"/>
      <c r="JTO84" s="27"/>
      <c r="JTP84" s="27"/>
      <c r="JTQ84" s="27"/>
      <c r="JTR84" s="27"/>
      <c r="JTS84" s="27"/>
      <c r="JTT84" s="27"/>
      <c r="JTU84" s="27"/>
      <c r="JTV84" s="27"/>
      <c r="JTW84" s="27"/>
      <c r="JTX84" s="27"/>
      <c r="JTY84" s="27"/>
      <c r="JTZ84" s="27"/>
      <c r="JUA84" s="27"/>
      <c r="JUB84" s="27"/>
      <c r="JUC84" s="27"/>
      <c r="JUD84" s="27"/>
      <c r="JUE84" s="27"/>
      <c r="JUF84" s="27"/>
      <c r="JUG84" s="27"/>
      <c r="JUH84" s="27"/>
      <c r="JUI84" s="27"/>
      <c r="JUJ84" s="27"/>
      <c r="JUK84" s="27"/>
      <c r="JUL84" s="27"/>
      <c r="JUM84" s="27"/>
      <c r="JUN84" s="27"/>
      <c r="JUO84" s="27"/>
      <c r="JUP84" s="27"/>
      <c r="JUQ84" s="27"/>
      <c r="JUR84" s="27"/>
      <c r="JUS84" s="27"/>
      <c r="JUT84" s="27"/>
      <c r="JUU84" s="27"/>
      <c r="JUV84" s="27"/>
      <c r="JUW84" s="27"/>
      <c r="JUX84" s="27"/>
      <c r="JUY84" s="27"/>
      <c r="JUZ84" s="27"/>
      <c r="JVA84" s="27"/>
      <c r="JVB84" s="27"/>
      <c r="JVC84" s="27"/>
      <c r="JVD84" s="27"/>
      <c r="JVE84" s="27"/>
      <c r="JVF84" s="27"/>
      <c r="JVG84" s="27"/>
      <c r="JVH84" s="27"/>
      <c r="JVI84" s="27"/>
      <c r="JVJ84" s="27"/>
      <c r="JVK84" s="27"/>
      <c r="JVL84" s="27"/>
      <c r="JVM84" s="27"/>
      <c r="JVN84" s="27"/>
      <c r="JVO84" s="27"/>
      <c r="JVP84" s="27"/>
      <c r="JVQ84" s="27"/>
      <c r="JVR84" s="27"/>
      <c r="JVS84" s="27"/>
      <c r="JVT84" s="27"/>
      <c r="JVU84" s="27"/>
      <c r="JVV84" s="27"/>
      <c r="JVW84" s="27"/>
      <c r="JVX84" s="27"/>
      <c r="JVY84" s="27"/>
      <c r="JVZ84" s="27"/>
      <c r="JWA84" s="27"/>
      <c r="JWB84" s="27"/>
      <c r="JWC84" s="27"/>
      <c r="JWD84" s="27"/>
      <c r="JWE84" s="27"/>
      <c r="JWF84" s="27"/>
      <c r="JWG84" s="27"/>
      <c r="JWH84" s="27"/>
      <c r="JWI84" s="27"/>
      <c r="JWJ84" s="27"/>
      <c r="JWK84" s="27"/>
      <c r="JWL84" s="27"/>
      <c r="JWM84" s="27"/>
      <c r="JWN84" s="27"/>
      <c r="JWO84" s="27"/>
      <c r="JWP84" s="27"/>
      <c r="JWQ84" s="27"/>
      <c r="JWR84" s="27"/>
      <c r="JWS84" s="27"/>
      <c r="JWT84" s="27"/>
      <c r="JWU84" s="27"/>
      <c r="JWV84" s="27"/>
      <c r="JWW84" s="27"/>
      <c r="JWX84" s="27"/>
      <c r="JWY84" s="27"/>
      <c r="JWZ84" s="27"/>
      <c r="JXA84" s="27"/>
      <c r="JXB84" s="27"/>
      <c r="JXC84" s="27"/>
      <c r="JXD84" s="27"/>
      <c r="JXE84" s="27"/>
      <c r="JXF84" s="27"/>
      <c r="JXG84" s="27"/>
      <c r="JXH84" s="27"/>
      <c r="JXI84" s="27"/>
      <c r="JXJ84" s="27"/>
      <c r="JXK84" s="27"/>
      <c r="JXL84" s="27"/>
      <c r="JXM84" s="27"/>
      <c r="JXN84" s="27"/>
      <c r="JXO84" s="27"/>
      <c r="JXP84" s="27"/>
      <c r="JXQ84" s="27"/>
      <c r="JXR84" s="27"/>
      <c r="JXS84" s="27"/>
      <c r="JXT84" s="27"/>
      <c r="JXU84" s="27"/>
      <c r="JXV84" s="27"/>
      <c r="JXW84" s="27"/>
      <c r="JXX84" s="27"/>
      <c r="JXY84" s="27"/>
      <c r="JXZ84" s="27"/>
      <c r="JYA84" s="27"/>
      <c r="JYB84" s="27"/>
      <c r="JYC84" s="27"/>
      <c r="JYD84" s="27"/>
      <c r="JYE84" s="27"/>
      <c r="JYF84" s="27"/>
      <c r="JYG84" s="27"/>
      <c r="JYH84" s="27"/>
      <c r="JYI84" s="27"/>
      <c r="JYJ84" s="27"/>
      <c r="JYK84" s="27"/>
      <c r="JYL84" s="27"/>
      <c r="JYM84" s="27"/>
      <c r="JYN84" s="27"/>
      <c r="JYO84" s="27"/>
      <c r="JYP84" s="27"/>
      <c r="JYQ84" s="27"/>
      <c r="JYR84" s="27"/>
      <c r="JYS84" s="27"/>
      <c r="JYT84" s="27"/>
      <c r="JYU84" s="27"/>
      <c r="JYV84" s="27"/>
      <c r="JYW84" s="27"/>
      <c r="JYX84" s="27"/>
      <c r="JYY84" s="27"/>
      <c r="JYZ84" s="27"/>
      <c r="JZA84" s="27"/>
      <c r="JZB84" s="27"/>
      <c r="JZC84" s="27"/>
      <c r="JZD84" s="27"/>
      <c r="JZE84" s="27"/>
      <c r="JZF84" s="27"/>
      <c r="JZG84" s="27"/>
      <c r="JZH84" s="27"/>
      <c r="JZI84" s="27"/>
      <c r="JZJ84" s="27"/>
      <c r="JZK84" s="27"/>
      <c r="JZL84" s="27"/>
      <c r="JZM84" s="27"/>
      <c r="JZN84" s="27"/>
      <c r="JZO84" s="27"/>
      <c r="JZP84" s="27"/>
      <c r="JZQ84" s="27"/>
      <c r="JZR84" s="27"/>
      <c r="JZS84" s="27"/>
      <c r="JZT84" s="27"/>
      <c r="JZU84" s="27"/>
      <c r="JZV84" s="27"/>
      <c r="JZW84" s="27"/>
      <c r="JZX84" s="27"/>
      <c r="JZY84" s="27"/>
      <c r="JZZ84" s="27"/>
      <c r="KAA84" s="27"/>
      <c r="KAB84" s="27"/>
      <c r="KAC84" s="27"/>
      <c r="KAD84" s="27"/>
      <c r="KAE84" s="27"/>
      <c r="KAF84" s="27"/>
      <c r="KAG84" s="27"/>
      <c r="KAH84" s="27"/>
      <c r="KAI84" s="27"/>
      <c r="KAJ84" s="27"/>
      <c r="KAK84" s="27"/>
      <c r="KAL84" s="27"/>
      <c r="KAM84" s="27"/>
      <c r="KAN84" s="27"/>
      <c r="KAO84" s="27"/>
      <c r="KAP84" s="27"/>
      <c r="KAQ84" s="27"/>
      <c r="KAR84" s="27"/>
      <c r="KAS84" s="27"/>
      <c r="KAT84" s="27"/>
      <c r="KAU84" s="27"/>
      <c r="KAV84" s="27"/>
      <c r="KAW84" s="27"/>
      <c r="KAX84" s="27"/>
      <c r="KAY84" s="27"/>
      <c r="KAZ84" s="27"/>
      <c r="KBA84" s="27"/>
      <c r="KBB84" s="27"/>
      <c r="KBC84" s="27"/>
      <c r="KBD84" s="27"/>
      <c r="KBE84" s="27"/>
      <c r="KBF84" s="27"/>
      <c r="KBG84" s="27"/>
      <c r="KBH84" s="27"/>
      <c r="KBI84" s="27"/>
      <c r="KBJ84" s="27"/>
      <c r="KBK84" s="27"/>
      <c r="KBL84" s="27"/>
      <c r="KBM84" s="27"/>
      <c r="KBN84" s="27"/>
      <c r="KBO84" s="27"/>
      <c r="KBP84" s="27"/>
      <c r="KBQ84" s="27"/>
      <c r="KBR84" s="27"/>
      <c r="KBS84" s="27"/>
      <c r="KBT84" s="27"/>
      <c r="KBU84" s="27"/>
      <c r="KBV84" s="27"/>
      <c r="KBW84" s="27"/>
      <c r="KBX84" s="27"/>
      <c r="KBY84" s="27"/>
      <c r="KBZ84" s="27"/>
      <c r="KCA84" s="27"/>
      <c r="KCB84" s="27"/>
      <c r="KCC84" s="27"/>
      <c r="KCD84" s="27"/>
      <c r="KCE84" s="27"/>
      <c r="KCF84" s="27"/>
      <c r="KCG84" s="27"/>
      <c r="KCH84" s="27"/>
      <c r="KCI84" s="27"/>
      <c r="KCJ84" s="27"/>
      <c r="KCK84" s="27"/>
      <c r="KCL84" s="27"/>
      <c r="KCM84" s="27"/>
      <c r="KCN84" s="27"/>
      <c r="KCO84" s="27"/>
      <c r="KCP84" s="27"/>
      <c r="KCQ84" s="27"/>
      <c r="KCR84" s="27"/>
      <c r="KCS84" s="27"/>
      <c r="KCT84" s="27"/>
      <c r="KCU84" s="27"/>
      <c r="KCV84" s="27"/>
      <c r="KCW84" s="27"/>
      <c r="KCX84" s="27"/>
      <c r="KCY84" s="27"/>
      <c r="KCZ84" s="27"/>
      <c r="KDA84" s="27"/>
      <c r="KDB84" s="27"/>
      <c r="KDC84" s="27"/>
      <c r="KDD84" s="27"/>
      <c r="KDE84" s="27"/>
      <c r="KDF84" s="27"/>
      <c r="KDG84" s="27"/>
      <c r="KDH84" s="27"/>
      <c r="KDI84" s="27"/>
      <c r="KDJ84" s="27"/>
      <c r="KDK84" s="27"/>
      <c r="KDL84" s="27"/>
      <c r="KDM84" s="27"/>
      <c r="KDN84" s="27"/>
      <c r="KDO84" s="27"/>
      <c r="KDP84" s="27"/>
      <c r="KDQ84" s="27"/>
      <c r="KDR84" s="27"/>
      <c r="KDS84" s="27"/>
      <c r="KDT84" s="27"/>
      <c r="KDU84" s="27"/>
      <c r="KDV84" s="27"/>
      <c r="KDW84" s="27"/>
      <c r="KDX84" s="27"/>
      <c r="KDY84" s="27"/>
      <c r="KDZ84" s="27"/>
      <c r="KEA84" s="27"/>
      <c r="KEB84" s="27"/>
      <c r="KEC84" s="27"/>
      <c r="KED84" s="27"/>
      <c r="KEE84" s="27"/>
      <c r="KEF84" s="27"/>
      <c r="KEG84" s="27"/>
      <c r="KEH84" s="27"/>
      <c r="KEI84" s="27"/>
      <c r="KEJ84" s="27"/>
      <c r="KEK84" s="27"/>
      <c r="KEL84" s="27"/>
      <c r="KEM84" s="27"/>
      <c r="KEN84" s="27"/>
      <c r="KEO84" s="27"/>
      <c r="KEP84" s="27"/>
      <c r="KEQ84" s="27"/>
      <c r="KER84" s="27"/>
      <c r="KES84" s="27"/>
      <c r="KET84" s="27"/>
      <c r="KEU84" s="27"/>
      <c r="KEV84" s="27"/>
      <c r="KEW84" s="27"/>
      <c r="KEX84" s="27"/>
      <c r="KEY84" s="27"/>
      <c r="KEZ84" s="27"/>
      <c r="KFA84" s="27"/>
      <c r="KFB84" s="27"/>
      <c r="KFC84" s="27"/>
      <c r="KFD84" s="27"/>
      <c r="KFE84" s="27"/>
      <c r="KFF84" s="27"/>
      <c r="KFG84" s="27"/>
      <c r="KFH84" s="27"/>
      <c r="KFI84" s="27"/>
      <c r="KFJ84" s="27"/>
      <c r="KFK84" s="27"/>
      <c r="KFL84" s="27"/>
      <c r="KFM84" s="27"/>
      <c r="KFN84" s="27"/>
      <c r="KFO84" s="27"/>
      <c r="KFP84" s="27"/>
      <c r="KFQ84" s="27"/>
      <c r="KFR84" s="27"/>
      <c r="KFS84" s="27"/>
      <c r="KFT84" s="27"/>
      <c r="KFU84" s="27"/>
      <c r="KFV84" s="27"/>
      <c r="KFW84" s="27"/>
      <c r="KFX84" s="27"/>
      <c r="KFY84" s="27"/>
      <c r="KFZ84" s="27"/>
      <c r="KGA84" s="27"/>
      <c r="KGB84" s="27"/>
      <c r="KGC84" s="27"/>
      <c r="KGD84" s="27"/>
      <c r="KGE84" s="27"/>
      <c r="KGF84" s="27"/>
      <c r="KGG84" s="27"/>
      <c r="KGH84" s="27"/>
      <c r="KGI84" s="27"/>
      <c r="KGJ84" s="27"/>
      <c r="KGK84" s="27"/>
      <c r="KGL84" s="27"/>
      <c r="KGM84" s="27"/>
      <c r="KGN84" s="27"/>
      <c r="KGO84" s="27"/>
      <c r="KGP84" s="27"/>
      <c r="KGQ84" s="27"/>
      <c r="KGR84" s="27"/>
      <c r="KGS84" s="27"/>
      <c r="KGT84" s="27"/>
      <c r="KGU84" s="27"/>
      <c r="KGV84" s="27"/>
      <c r="KGW84" s="27"/>
      <c r="KGX84" s="27"/>
      <c r="KGY84" s="27"/>
      <c r="KGZ84" s="27"/>
      <c r="KHA84" s="27"/>
      <c r="KHB84" s="27"/>
      <c r="KHC84" s="27"/>
      <c r="KHD84" s="27"/>
      <c r="KHE84" s="27"/>
      <c r="KHF84" s="27"/>
      <c r="KHG84" s="27"/>
      <c r="KHH84" s="27"/>
      <c r="KHI84" s="27"/>
      <c r="KHJ84" s="27"/>
      <c r="KHK84" s="27"/>
      <c r="KHL84" s="27"/>
      <c r="KHM84" s="27"/>
      <c r="KHN84" s="27"/>
      <c r="KHO84" s="27"/>
      <c r="KHP84" s="27"/>
      <c r="KHQ84" s="27"/>
      <c r="KHR84" s="27"/>
      <c r="KHS84" s="27"/>
      <c r="KHT84" s="27"/>
      <c r="KHU84" s="27"/>
      <c r="KHV84" s="27"/>
      <c r="KHW84" s="27"/>
      <c r="KHX84" s="27"/>
      <c r="KHY84" s="27"/>
      <c r="KHZ84" s="27"/>
      <c r="KIA84" s="27"/>
      <c r="KIB84" s="27"/>
      <c r="KIC84" s="27"/>
      <c r="KID84" s="27"/>
      <c r="KIE84" s="27"/>
      <c r="KIF84" s="27"/>
      <c r="KIG84" s="27"/>
      <c r="KIH84" s="27"/>
      <c r="KII84" s="27"/>
      <c r="KIJ84" s="27"/>
      <c r="KIK84" s="27"/>
      <c r="KIL84" s="27"/>
      <c r="KIM84" s="27"/>
      <c r="KIN84" s="27"/>
      <c r="KIO84" s="27"/>
      <c r="KIP84" s="27"/>
      <c r="KIQ84" s="27"/>
      <c r="KIR84" s="27"/>
      <c r="KIS84" s="27"/>
      <c r="KIT84" s="27"/>
      <c r="KIU84" s="27"/>
      <c r="KIV84" s="27"/>
      <c r="KIW84" s="27"/>
      <c r="KIX84" s="27"/>
      <c r="KIY84" s="27"/>
      <c r="KIZ84" s="27"/>
      <c r="KJA84" s="27"/>
      <c r="KJB84" s="27"/>
      <c r="KJC84" s="27"/>
      <c r="KJD84" s="27"/>
      <c r="KJE84" s="27"/>
      <c r="KJF84" s="27"/>
      <c r="KJG84" s="27"/>
      <c r="KJH84" s="27"/>
      <c r="KJI84" s="27"/>
      <c r="KJJ84" s="27"/>
      <c r="KJK84" s="27"/>
      <c r="KJL84" s="27"/>
      <c r="KJM84" s="27"/>
      <c r="KJN84" s="27"/>
      <c r="KJO84" s="27"/>
      <c r="KJP84" s="27"/>
      <c r="KJQ84" s="27"/>
      <c r="KJR84" s="27"/>
      <c r="KJS84" s="27"/>
      <c r="KJT84" s="27"/>
      <c r="KJU84" s="27"/>
      <c r="KJV84" s="27"/>
      <c r="KJW84" s="27"/>
      <c r="KJX84" s="27"/>
      <c r="KJY84" s="27"/>
      <c r="KJZ84" s="27"/>
      <c r="KKA84" s="27"/>
      <c r="KKB84" s="27"/>
      <c r="KKC84" s="27"/>
      <c r="KKD84" s="27"/>
      <c r="KKE84" s="27"/>
      <c r="KKF84" s="27"/>
      <c r="KKG84" s="27"/>
      <c r="KKH84" s="27"/>
      <c r="KKI84" s="27"/>
      <c r="KKJ84" s="27"/>
      <c r="KKK84" s="27"/>
      <c r="KKL84" s="27"/>
      <c r="KKM84" s="27"/>
      <c r="KKN84" s="27"/>
      <c r="KKO84" s="27"/>
      <c r="KKP84" s="27"/>
      <c r="KKQ84" s="27"/>
      <c r="KKR84" s="27"/>
      <c r="KKS84" s="27"/>
      <c r="KKT84" s="27"/>
      <c r="KKU84" s="27"/>
      <c r="KKV84" s="27"/>
      <c r="KKW84" s="27"/>
      <c r="KKX84" s="27"/>
      <c r="KKY84" s="27"/>
      <c r="KKZ84" s="27"/>
      <c r="KLA84" s="27"/>
      <c r="KLB84" s="27"/>
      <c r="KLC84" s="27"/>
      <c r="KLD84" s="27"/>
      <c r="KLE84" s="27"/>
      <c r="KLF84" s="27"/>
      <c r="KLG84" s="27"/>
      <c r="KLH84" s="27"/>
      <c r="KLI84" s="27"/>
      <c r="KLJ84" s="27"/>
      <c r="KLK84" s="27"/>
      <c r="KLL84" s="27"/>
      <c r="KLM84" s="27"/>
      <c r="KLN84" s="27"/>
      <c r="KLO84" s="27"/>
      <c r="KLP84" s="27"/>
      <c r="KLQ84" s="27"/>
      <c r="KLR84" s="27"/>
      <c r="KLS84" s="27"/>
      <c r="KLT84" s="27"/>
      <c r="KLU84" s="27"/>
      <c r="KLV84" s="27"/>
      <c r="KLW84" s="27"/>
      <c r="KLX84" s="27"/>
      <c r="KLY84" s="27"/>
      <c r="KLZ84" s="27"/>
      <c r="KMA84" s="27"/>
      <c r="KMB84" s="27"/>
      <c r="KMC84" s="27"/>
      <c r="KMD84" s="27"/>
      <c r="KME84" s="27"/>
      <c r="KMF84" s="27"/>
      <c r="KMG84" s="27"/>
      <c r="KMH84" s="27"/>
      <c r="KMI84" s="27"/>
      <c r="KMJ84" s="27"/>
      <c r="KMK84" s="27"/>
      <c r="KML84" s="27"/>
      <c r="KMM84" s="27"/>
      <c r="KMN84" s="27"/>
      <c r="KMO84" s="27"/>
      <c r="KMP84" s="27"/>
      <c r="KMQ84" s="27"/>
      <c r="KMR84" s="27"/>
      <c r="KMS84" s="27"/>
      <c r="KMT84" s="27"/>
      <c r="KMU84" s="27"/>
      <c r="KMV84" s="27"/>
      <c r="KMW84" s="27"/>
      <c r="KMX84" s="27"/>
      <c r="KMY84" s="27"/>
      <c r="KMZ84" s="27"/>
      <c r="KNA84" s="27"/>
      <c r="KNB84" s="27"/>
      <c r="KNC84" s="27"/>
      <c r="KND84" s="27"/>
      <c r="KNE84" s="27"/>
      <c r="KNF84" s="27"/>
      <c r="KNG84" s="27"/>
      <c r="KNH84" s="27"/>
      <c r="KNI84" s="27"/>
      <c r="KNJ84" s="27"/>
      <c r="KNK84" s="27"/>
      <c r="KNL84" s="27"/>
      <c r="KNM84" s="27"/>
      <c r="KNN84" s="27"/>
      <c r="KNO84" s="27"/>
      <c r="KNP84" s="27"/>
      <c r="KNQ84" s="27"/>
      <c r="KNR84" s="27"/>
      <c r="KNS84" s="27"/>
      <c r="KNT84" s="27"/>
      <c r="KNU84" s="27"/>
      <c r="KNV84" s="27"/>
      <c r="KNW84" s="27"/>
      <c r="KNX84" s="27"/>
      <c r="KNY84" s="27"/>
      <c r="KNZ84" s="27"/>
      <c r="KOA84" s="27"/>
      <c r="KOB84" s="27"/>
      <c r="KOC84" s="27"/>
      <c r="KOD84" s="27"/>
      <c r="KOE84" s="27"/>
      <c r="KOF84" s="27"/>
      <c r="KOG84" s="27"/>
      <c r="KOH84" s="27"/>
      <c r="KOI84" s="27"/>
      <c r="KOJ84" s="27"/>
      <c r="KOK84" s="27"/>
      <c r="KOL84" s="27"/>
      <c r="KOM84" s="27"/>
      <c r="KON84" s="27"/>
      <c r="KOO84" s="27"/>
      <c r="KOP84" s="27"/>
      <c r="KOQ84" s="27"/>
      <c r="KOR84" s="27"/>
      <c r="KOS84" s="27"/>
      <c r="KOT84" s="27"/>
      <c r="KOU84" s="27"/>
      <c r="KOV84" s="27"/>
      <c r="KOW84" s="27"/>
      <c r="KOX84" s="27"/>
      <c r="KOY84" s="27"/>
      <c r="KOZ84" s="27"/>
      <c r="KPA84" s="27"/>
      <c r="KPB84" s="27"/>
      <c r="KPC84" s="27"/>
      <c r="KPD84" s="27"/>
      <c r="KPE84" s="27"/>
      <c r="KPF84" s="27"/>
      <c r="KPG84" s="27"/>
      <c r="KPH84" s="27"/>
      <c r="KPI84" s="27"/>
      <c r="KPJ84" s="27"/>
      <c r="KPK84" s="27"/>
      <c r="KPL84" s="27"/>
      <c r="KPM84" s="27"/>
      <c r="KPN84" s="27"/>
      <c r="KPO84" s="27"/>
      <c r="KPP84" s="27"/>
      <c r="KPQ84" s="27"/>
      <c r="KPR84" s="27"/>
      <c r="KPS84" s="27"/>
      <c r="KPT84" s="27"/>
      <c r="KPU84" s="27"/>
      <c r="KPV84" s="27"/>
      <c r="KPW84" s="27"/>
      <c r="KPX84" s="27"/>
      <c r="KPY84" s="27"/>
      <c r="KPZ84" s="27"/>
      <c r="KQA84" s="27"/>
      <c r="KQB84" s="27"/>
      <c r="KQC84" s="27"/>
      <c r="KQD84" s="27"/>
      <c r="KQE84" s="27"/>
      <c r="KQF84" s="27"/>
      <c r="KQG84" s="27"/>
      <c r="KQH84" s="27"/>
      <c r="KQI84" s="27"/>
      <c r="KQJ84" s="27"/>
      <c r="KQK84" s="27"/>
      <c r="KQL84" s="27"/>
      <c r="KQM84" s="27"/>
      <c r="KQN84" s="27"/>
      <c r="KQO84" s="27"/>
      <c r="KQP84" s="27"/>
      <c r="KQQ84" s="27"/>
      <c r="KQR84" s="27"/>
      <c r="KQS84" s="27"/>
      <c r="KQT84" s="27"/>
      <c r="KQU84" s="27"/>
      <c r="KQV84" s="27"/>
      <c r="KQW84" s="27"/>
      <c r="KQX84" s="27"/>
      <c r="KQY84" s="27"/>
      <c r="KQZ84" s="27"/>
      <c r="KRA84" s="27"/>
      <c r="KRB84" s="27"/>
      <c r="KRC84" s="27"/>
      <c r="KRD84" s="27"/>
      <c r="KRE84" s="27"/>
      <c r="KRF84" s="27"/>
      <c r="KRG84" s="27"/>
      <c r="KRH84" s="27"/>
      <c r="KRI84" s="27"/>
      <c r="KRJ84" s="27"/>
      <c r="KRK84" s="27"/>
      <c r="KRL84" s="27"/>
      <c r="KRM84" s="27"/>
      <c r="KRN84" s="27"/>
      <c r="KRO84" s="27"/>
      <c r="KRP84" s="27"/>
      <c r="KRQ84" s="27"/>
      <c r="KRR84" s="27"/>
      <c r="KRS84" s="27"/>
      <c r="KRT84" s="27"/>
      <c r="KRU84" s="27"/>
      <c r="KRV84" s="27"/>
      <c r="KRW84" s="27"/>
      <c r="KRX84" s="27"/>
      <c r="KRY84" s="27"/>
      <c r="KRZ84" s="27"/>
      <c r="KSA84" s="27"/>
      <c r="KSB84" s="27"/>
      <c r="KSC84" s="27"/>
      <c r="KSD84" s="27"/>
      <c r="KSE84" s="27"/>
      <c r="KSF84" s="27"/>
      <c r="KSG84" s="27"/>
      <c r="KSH84" s="27"/>
      <c r="KSI84" s="27"/>
      <c r="KSJ84" s="27"/>
      <c r="KSK84" s="27"/>
      <c r="KSL84" s="27"/>
      <c r="KSM84" s="27"/>
      <c r="KSN84" s="27"/>
      <c r="KSO84" s="27"/>
      <c r="KSP84" s="27"/>
      <c r="KSQ84" s="27"/>
      <c r="KSR84" s="27"/>
      <c r="KSS84" s="27"/>
      <c r="KST84" s="27"/>
      <c r="KSU84" s="27"/>
      <c r="KSV84" s="27"/>
      <c r="KSW84" s="27"/>
      <c r="KSX84" s="27"/>
      <c r="KSY84" s="27"/>
      <c r="KSZ84" s="27"/>
      <c r="KTA84" s="27"/>
      <c r="KTB84" s="27"/>
      <c r="KTC84" s="27"/>
      <c r="KTD84" s="27"/>
      <c r="KTE84" s="27"/>
      <c r="KTF84" s="27"/>
      <c r="KTG84" s="27"/>
      <c r="KTH84" s="27"/>
      <c r="KTI84" s="27"/>
      <c r="KTJ84" s="27"/>
      <c r="KTK84" s="27"/>
      <c r="KTL84" s="27"/>
      <c r="KTM84" s="27"/>
      <c r="KTN84" s="27"/>
      <c r="KTO84" s="27"/>
      <c r="KTP84" s="27"/>
      <c r="KTQ84" s="27"/>
      <c r="KTR84" s="27"/>
      <c r="KTS84" s="27"/>
      <c r="KTT84" s="27"/>
      <c r="KTU84" s="27"/>
      <c r="KTV84" s="27"/>
      <c r="KTW84" s="27"/>
      <c r="KTX84" s="27"/>
      <c r="KTY84" s="27"/>
      <c r="KTZ84" s="27"/>
      <c r="KUA84" s="27"/>
      <c r="KUB84" s="27"/>
      <c r="KUC84" s="27"/>
      <c r="KUD84" s="27"/>
      <c r="KUE84" s="27"/>
      <c r="KUF84" s="27"/>
      <c r="KUG84" s="27"/>
      <c r="KUH84" s="27"/>
      <c r="KUI84" s="27"/>
      <c r="KUJ84" s="27"/>
      <c r="KUK84" s="27"/>
      <c r="KUL84" s="27"/>
      <c r="KUM84" s="27"/>
      <c r="KUN84" s="27"/>
      <c r="KUO84" s="27"/>
      <c r="KUP84" s="27"/>
      <c r="KUQ84" s="27"/>
      <c r="KUR84" s="27"/>
      <c r="KUS84" s="27"/>
      <c r="KUT84" s="27"/>
      <c r="KUU84" s="27"/>
      <c r="KUV84" s="27"/>
      <c r="KUW84" s="27"/>
      <c r="KUX84" s="27"/>
      <c r="KUY84" s="27"/>
      <c r="KUZ84" s="27"/>
      <c r="KVA84" s="27"/>
      <c r="KVB84" s="27"/>
      <c r="KVC84" s="27"/>
      <c r="KVD84" s="27"/>
      <c r="KVE84" s="27"/>
      <c r="KVF84" s="27"/>
      <c r="KVG84" s="27"/>
      <c r="KVH84" s="27"/>
      <c r="KVI84" s="27"/>
      <c r="KVJ84" s="27"/>
      <c r="KVK84" s="27"/>
      <c r="KVL84" s="27"/>
      <c r="KVM84" s="27"/>
      <c r="KVN84" s="27"/>
      <c r="KVO84" s="27"/>
      <c r="KVP84" s="27"/>
      <c r="KVQ84" s="27"/>
      <c r="KVR84" s="27"/>
      <c r="KVS84" s="27"/>
      <c r="KVT84" s="27"/>
      <c r="KVU84" s="27"/>
      <c r="KVV84" s="27"/>
      <c r="KVW84" s="27"/>
      <c r="KVX84" s="27"/>
      <c r="KVY84" s="27"/>
      <c r="KVZ84" s="27"/>
      <c r="KWA84" s="27"/>
      <c r="KWB84" s="27"/>
      <c r="KWC84" s="27"/>
      <c r="KWD84" s="27"/>
      <c r="KWE84" s="27"/>
      <c r="KWF84" s="27"/>
      <c r="KWG84" s="27"/>
      <c r="KWH84" s="27"/>
      <c r="KWI84" s="27"/>
      <c r="KWJ84" s="27"/>
      <c r="KWK84" s="27"/>
      <c r="KWL84" s="27"/>
      <c r="KWM84" s="27"/>
      <c r="KWN84" s="27"/>
      <c r="KWO84" s="27"/>
      <c r="KWP84" s="27"/>
      <c r="KWQ84" s="27"/>
      <c r="KWR84" s="27"/>
      <c r="KWS84" s="27"/>
      <c r="KWT84" s="27"/>
      <c r="KWU84" s="27"/>
      <c r="KWV84" s="27"/>
      <c r="KWW84" s="27"/>
      <c r="KWX84" s="27"/>
      <c r="KWY84" s="27"/>
      <c r="KWZ84" s="27"/>
      <c r="KXA84" s="27"/>
      <c r="KXB84" s="27"/>
      <c r="KXC84" s="27"/>
      <c r="KXD84" s="27"/>
      <c r="KXE84" s="27"/>
      <c r="KXF84" s="27"/>
      <c r="KXG84" s="27"/>
      <c r="KXH84" s="27"/>
      <c r="KXI84" s="27"/>
      <c r="KXJ84" s="27"/>
      <c r="KXK84" s="27"/>
      <c r="KXL84" s="27"/>
      <c r="KXM84" s="27"/>
      <c r="KXN84" s="27"/>
      <c r="KXO84" s="27"/>
      <c r="KXP84" s="27"/>
      <c r="KXQ84" s="27"/>
      <c r="KXR84" s="27"/>
      <c r="KXS84" s="27"/>
      <c r="KXT84" s="27"/>
      <c r="KXU84" s="27"/>
      <c r="KXV84" s="27"/>
      <c r="KXW84" s="27"/>
      <c r="KXX84" s="27"/>
      <c r="KXY84" s="27"/>
      <c r="KXZ84" s="27"/>
      <c r="KYA84" s="27"/>
      <c r="KYB84" s="27"/>
      <c r="KYC84" s="27"/>
      <c r="KYD84" s="27"/>
      <c r="KYE84" s="27"/>
      <c r="KYF84" s="27"/>
      <c r="KYG84" s="27"/>
      <c r="KYH84" s="27"/>
      <c r="KYI84" s="27"/>
      <c r="KYJ84" s="27"/>
      <c r="KYK84" s="27"/>
      <c r="KYL84" s="27"/>
      <c r="KYM84" s="27"/>
      <c r="KYN84" s="27"/>
      <c r="KYO84" s="27"/>
      <c r="KYP84" s="27"/>
      <c r="KYQ84" s="27"/>
      <c r="KYR84" s="27"/>
      <c r="KYS84" s="27"/>
      <c r="KYT84" s="27"/>
      <c r="KYU84" s="27"/>
      <c r="KYV84" s="27"/>
      <c r="KYW84" s="27"/>
      <c r="KYX84" s="27"/>
      <c r="KYY84" s="27"/>
      <c r="KYZ84" s="27"/>
      <c r="KZA84" s="27"/>
      <c r="KZB84" s="27"/>
      <c r="KZC84" s="27"/>
      <c r="KZD84" s="27"/>
      <c r="KZE84" s="27"/>
      <c r="KZF84" s="27"/>
      <c r="KZG84" s="27"/>
      <c r="KZH84" s="27"/>
      <c r="KZI84" s="27"/>
      <c r="KZJ84" s="27"/>
      <c r="KZK84" s="27"/>
      <c r="KZL84" s="27"/>
      <c r="KZM84" s="27"/>
      <c r="KZN84" s="27"/>
      <c r="KZO84" s="27"/>
      <c r="KZP84" s="27"/>
      <c r="KZQ84" s="27"/>
      <c r="KZR84" s="27"/>
      <c r="KZS84" s="27"/>
      <c r="KZT84" s="27"/>
      <c r="KZU84" s="27"/>
      <c r="KZV84" s="27"/>
      <c r="KZW84" s="27"/>
      <c r="KZX84" s="27"/>
      <c r="KZY84" s="27"/>
      <c r="KZZ84" s="27"/>
      <c r="LAA84" s="27"/>
      <c r="LAB84" s="27"/>
      <c r="LAC84" s="27"/>
      <c r="LAD84" s="27"/>
      <c r="LAE84" s="27"/>
      <c r="LAF84" s="27"/>
      <c r="LAG84" s="27"/>
      <c r="LAH84" s="27"/>
      <c r="LAI84" s="27"/>
      <c r="LAJ84" s="27"/>
      <c r="LAK84" s="27"/>
      <c r="LAL84" s="27"/>
      <c r="LAM84" s="27"/>
      <c r="LAN84" s="27"/>
      <c r="LAO84" s="27"/>
      <c r="LAP84" s="27"/>
      <c r="LAQ84" s="27"/>
      <c r="LAR84" s="27"/>
      <c r="LAS84" s="27"/>
      <c r="LAT84" s="27"/>
      <c r="LAU84" s="27"/>
      <c r="LAV84" s="27"/>
      <c r="LAW84" s="27"/>
      <c r="LAX84" s="27"/>
      <c r="LAY84" s="27"/>
      <c r="LAZ84" s="27"/>
      <c r="LBA84" s="27"/>
      <c r="LBB84" s="27"/>
      <c r="LBC84" s="27"/>
      <c r="LBD84" s="27"/>
      <c r="LBE84" s="27"/>
      <c r="LBF84" s="27"/>
      <c r="LBG84" s="27"/>
      <c r="LBH84" s="27"/>
      <c r="LBI84" s="27"/>
      <c r="LBJ84" s="27"/>
      <c r="LBK84" s="27"/>
      <c r="LBL84" s="27"/>
      <c r="LBM84" s="27"/>
      <c r="LBN84" s="27"/>
      <c r="LBO84" s="27"/>
      <c r="LBP84" s="27"/>
      <c r="LBQ84" s="27"/>
      <c r="LBR84" s="27"/>
      <c r="LBS84" s="27"/>
      <c r="LBT84" s="27"/>
      <c r="LBU84" s="27"/>
      <c r="LBV84" s="27"/>
      <c r="LBW84" s="27"/>
      <c r="LBX84" s="27"/>
      <c r="LBY84" s="27"/>
      <c r="LBZ84" s="27"/>
      <c r="LCA84" s="27"/>
      <c r="LCB84" s="27"/>
      <c r="LCC84" s="27"/>
      <c r="LCD84" s="27"/>
      <c r="LCE84" s="27"/>
      <c r="LCF84" s="27"/>
      <c r="LCG84" s="27"/>
      <c r="LCH84" s="27"/>
      <c r="LCI84" s="27"/>
      <c r="LCJ84" s="27"/>
      <c r="LCK84" s="27"/>
      <c r="LCL84" s="27"/>
      <c r="LCM84" s="27"/>
      <c r="LCN84" s="27"/>
      <c r="LCO84" s="27"/>
      <c r="LCP84" s="27"/>
      <c r="LCQ84" s="27"/>
      <c r="LCR84" s="27"/>
      <c r="LCS84" s="27"/>
      <c r="LCT84" s="27"/>
      <c r="LCU84" s="27"/>
      <c r="LCV84" s="27"/>
      <c r="LCW84" s="27"/>
      <c r="LCX84" s="27"/>
      <c r="LCY84" s="27"/>
      <c r="LCZ84" s="27"/>
      <c r="LDA84" s="27"/>
      <c r="LDB84" s="27"/>
      <c r="LDC84" s="27"/>
      <c r="LDD84" s="27"/>
      <c r="LDE84" s="27"/>
      <c r="LDF84" s="27"/>
      <c r="LDG84" s="27"/>
      <c r="LDH84" s="27"/>
      <c r="LDI84" s="27"/>
      <c r="LDJ84" s="27"/>
      <c r="LDK84" s="27"/>
      <c r="LDL84" s="27"/>
      <c r="LDM84" s="27"/>
      <c r="LDN84" s="27"/>
      <c r="LDO84" s="27"/>
      <c r="LDP84" s="27"/>
      <c r="LDQ84" s="27"/>
      <c r="LDR84" s="27"/>
      <c r="LDS84" s="27"/>
      <c r="LDT84" s="27"/>
      <c r="LDU84" s="27"/>
      <c r="LDV84" s="27"/>
      <c r="LDW84" s="27"/>
      <c r="LDX84" s="27"/>
      <c r="LDY84" s="27"/>
      <c r="LDZ84" s="27"/>
      <c r="LEA84" s="27"/>
      <c r="LEB84" s="27"/>
      <c r="LEC84" s="27"/>
      <c r="LED84" s="27"/>
      <c r="LEE84" s="27"/>
      <c r="LEF84" s="27"/>
      <c r="LEG84" s="27"/>
      <c r="LEH84" s="27"/>
      <c r="LEI84" s="27"/>
      <c r="LEJ84" s="27"/>
      <c r="LEK84" s="27"/>
      <c r="LEL84" s="27"/>
      <c r="LEM84" s="27"/>
      <c r="LEN84" s="27"/>
      <c r="LEO84" s="27"/>
      <c r="LEP84" s="27"/>
      <c r="LEQ84" s="27"/>
      <c r="LER84" s="27"/>
      <c r="LES84" s="27"/>
      <c r="LET84" s="27"/>
      <c r="LEU84" s="27"/>
      <c r="LEV84" s="27"/>
      <c r="LEW84" s="27"/>
      <c r="LEX84" s="27"/>
      <c r="LEY84" s="27"/>
      <c r="LEZ84" s="27"/>
      <c r="LFA84" s="27"/>
      <c r="LFB84" s="27"/>
      <c r="LFC84" s="27"/>
      <c r="LFD84" s="27"/>
      <c r="LFE84" s="27"/>
      <c r="LFF84" s="27"/>
      <c r="LFG84" s="27"/>
      <c r="LFH84" s="27"/>
      <c r="LFI84" s="27"/>
      <c r="LFJ84" s="27"/>
      <c r="LFK84" s="27"/>
      <c r="LFL84" s="27"/>
      <c r="LFM84" s="27"/>
      <c r="LFN84" s="27"/>
      <c r="LFO84" s="27"/>
      <c r="LFP84" s="27"/>
      <c r="LFQ84" s="27"/>
      <c r="LFR84" s="27"/>
      <c r="LFS84" s="27"/>
      <c r="LFT84" s="27"/>
      <c r="LFU84" s="27"/>
      <c r="LFV84" s="27"/>
      <c r="LFW84" s="27"/>
      <c r="LFX84" s="27"/>
      <c r="LFY84" s="27"/>
      <c r="LFZ84" s="27"/>
      <c r="LGA84" s="27"/>
      <c r="LGB84" s="27"/>
      <c r="LGC84" s="27"/>
      <c r="LGD84" s="27"/>
      <c r="LGE84" s="27"/>
      <c r="LGF84" s="27"/>
      <c r="LGG84" s="27"/>
      <c r="LGH84" s="27"/>
      <c r="LGI84" s="27"/>
      <c r="LGJ84" s="27"/>
      <c r="LGK84" s="27"/>
      <c r="LGL84" s="27"/>
      <c r="LGM84" s="27"/>
      <c r="LGN84" s="27"/>
      <c r="LGO84" s="27"/>
      <c r="LGP84" s="27"/>
      <c r="LGQ84" s="27"/>
      <c r="LGR84" s="27"/>
      <c r="LGS84" s="27"/>
      <c r="LGT84" s="27"/>
      <c r="LGU84" s="27"/>
      <c r="LGV84" s="27"/>
      <c r="LGW84" s="27"/>
      <c r="LGX84" s="27"/>
      <c r="LGY84" s="27"/>
      <c r="LGZ84" s="27"/>
      <c r="LHA84" s="27"/>
      <c r="LHB84" s="27"/>
      <c r="LHC84" s="27"/>
      <c r="LHD84" s="27"/>
      <c r="LHE84" s="27"/>
      <c r="LHF84" s="27"/>
      <c r="LHG84" s="27"/>
      <c r="LHH84" s="27"/>
      <c r="LHI84" s="27"/>
      <c r="LHJ84" s="27"/>
      <c r="LHK84" s="27"/>
      <c r="LHL84" s="27"/>
      <c r="LHM84" s="27"/>
      <c r="LHN84" s="27"/>
      <c r="LHO84" s="27"/>
      <c r="LHP84" s="27"/>
      <c r="LHQ84" s="27"/>
      <c r="LHR84" s="27"/>
      <c r="LHS84" s="27"/>
      <c r="LHT84" s="27"/>
      <c r="LHU84" s="27"/>
      <c r="LHV84" s="27"/>
      <c r="LHW84" s="27"/>
      <c r="LHX84" s="27"/>
      <c r="LHY84" s="27"/>
      <c r="LHZ84" s="27"/>
      <c r="LIA84" s="27"/>
      <c r="LIB84" s="27"/>
      <c r="LIC84" s="27"/>
      <c r="LID84" s="27"/>
      <c r="LIE84" s="27"/>
      <c r="LIF84" s="27"/>
      <c r="LIG84" s="27"/>
      <c r="LIH84" s="27"/>
      <c r="LII84" s="27"/>
      <c r="LIJ84" s="27"/>
      <c r="LIK84" s="27"/>
      <c r="LIL84" s="27"/>
      <c r="LIM84" s="27"/>
      <c r="LIN84" s="27"/>
      <c r="LIO84" s="27"/>
      <c r="LIP84" s="27"/>
      <c r="LIQ84" s="27"/>
      <c r="LIR84" s="27"/>
      <c r="LIS84" s="27"/>
      <c r="LIT84" s="27"/>
      <c r="LIU84" s="27"/>
      <c r="LIV84" s="27"/>
      <c r="LIW84" s="27"/>
      <c r="LIX84" s="27"/>
      <c r="LIY84" s="27"/>
      <c r="LIZ84" s="27"/>
      <c r="LJA84" s="27"/>
      <c r="LJB84" s="27"/>
      <c r="LJC84" s="27"/>
      <c r="LJD84" s="27"/>
      <c r="LJE84" s="27"/>
      <c r="LJF84" s="27"/>
      <c r="LJG84" s="27"/>
      <c r="LJH84" s="27"/>
      <c r="LJI84" s="27"/>
      <c r="LJJ84" s="27"/>
      <c r="LJK84" s="27"/>
      <c r="LJL84" s="27"/>
      <c r="LJM84" s="27"/>
      <c r="LJN84" s="27"/>
      <c r="LJO84" s="27"/>
      <c r="LJP84" s="27"/>
      <c r="LJQ84" s="27"/>
      <c r="LJR84" s="27"/>
      <c r="LJS84" s="27"/>
      <c r="LJT84" s="27"/>
      <c r="LJU84" s="27"/>
      <c r="LJV84" s="27"/>
      <c r="LJW84" s="27"/>
      <c r="LJX84" s="27"/>
      <c r="LJY84" s="27"/>
      <c r="LJZ84" s="27"/>
      <c r="LKA84" s="27"/>
      <c r="LKB84" s="27"/>
      <c r="LKC84" s="27"/>
      <c r="LKD84" s="27"/>
      <c r="LKE84" s="27"/>
      <c r="LKF84" s="27"/>
      <c r="LKG84" s="27"/>
      <c r="LKH84" s="27"/>
      <c r="LKI84" s="27"/>
      <c r="LKJ84" s="27"/>
      <c r="LKK84" s="27"/>
      <c r="LKL84" s="27"/>
      <c r="LKM84" s="27"/>
      <c r="LKN84" s="27"/>
      <c r="LKO84" s="27"/>
      <c r="LKP84" s="27"/>
      <c r="LKQ84" s="27"/>
      <c r="LKR84" s="27"/>
      <c r="LKS84" s="27"/>
      <c r="LKT84" s="27"/>
      <c r="LKU84" s="27"/>
      <c r="LKV84" s="27"/>
      <c r="LKW84" s="27"/>
      <c r="LKX84" s="27"/>
      <c r="LKY84" s="27"/>
      <c r="LKZ84" s="27"/>
      <c r="LLA84" s="27"/>
      <c r="LLB84" s="27"/>
      <c r="LLC84" s="27"/>
      <c r="LLD84" s="27"/>
      <c r="LLE84" s="27"/>
      <c r="LLF84" s="27"/>
      <c r="LLG84" s="27"/>
      <c r="LLH84" s="27"/>
      <c r="LLI84" s="27"/>
      <c r="LLJ84" s="27"/>
      <c r="LLK84" s="27"/>
      <c r="LLL84" s="27"/>
      <c r="LLM84" s="27"/>
      <c r="LLN84" s="27"/>
      <c r="LLO84" s="27"/>
      <c r="LLP84" s="27"/>
      <c r="LLQ84" s="27"/>
      <c r="LLR84" s="27"/>
      <c r="LLS84" s="27"/>
      <c r="LLT84" s="27"/>
      <c r="LLU84" s="27"/>
      <c r="LLV84" s="27"/>
      <c r="LLW84" s="27"/>
      <c r="LLX84" s="27"/>
      <c r="LLY84" s="27"/>
      <c r="LLZ84" s="27"/>
      <c r="LMA84" s="27"/>
      <c r="LMB84" s="27"/>
      <c r="LMC84" s="27"/>
      <c r="LMD84" s="27"/>
      <c r="LME84" s="27"/>
      <c r="LMF84" s="27"/>
      <c r="LMG84" s="27"/>
      <c r="LMH84" s="27"/>
      <c r="LMI84" s="27"/>
      <c r="LMJ84" s="27"/>
      <c r="LMK84" s="27"/>
      <c r="LML84" s="27"/>
      <c r="LMM84" s="27"/>
      <c r="LMN84" s="27"/>
      <c r="LMO84" s="27"/>
      <c r="LMP84" s="27"/>
      <c r="LMQ84" s="27"/>
      <c r="LMR84" s="27"/>
      <c r="LMS84" s="27"/>
      <c r="LMT84" s="27"/>
      <c r="LMU84" s="27"/>
      <c r="LMV84" s="27"/>
      <c r="LMW84" s="27"/>
      <c r="LMX84" s="27"/>
      <c r="LMY84" s="27"/>
      <c r="LMZ84" s="27"/>
      <c r="LNA84" s="27"/>
      <c r="LNB84" s="27"/>
      <c r="LNC84" s="27"/>
      <c r="LND84" s="27"/>
      <c r="LNE84" s="27"/>
      <c r="LNF84" s="27"/>
      <c r="LNG84" s="27"/>
      <c r="LNH84" s="27"/>
      <c r="LNI84" s="27"/>
      <c r="LNJ84" s="27"/>
      <c r="LNK84" s="27"/>
      <c r="LNL84" s="27"/>
      <c r="LNM84" s="27"/>
      <c r="LNN84" s="27"/>
      <c r="LNO84" s="27"/>
      <c r="LNP84" s="27"/>
      <c r="LNQ84" s="27"/>
      <c r="LNR84" s="27"/>
      <c r="LNS84" s="27"/>
      <c r="LNT84" s="27"/>
      <c r="LNU84" s="27"/>
      <c r="LNV84" s="27"/>
      <c r="LNW84" s="27"/>
      <c r="LNX84" s="27"/>
      <c r="LNY84" s="27"/>
      <c r="LNZ84" s="27"/>
      <c r="LOA84" s="27"/>
      <c r="LOB84" s="27"/>
      <c r="LOC84" s="27"/>
      <c r="LOD84" s="27"/>
      <c r="LOE84" s="27"/>
      <c r="LOF84" s="27"/>
      <c r="LOG84" s="27"/>
      <c r="LOH84" s="27"/>
      <c r="LOI84" s="27"/>
      <c r="LOJ84" s="27"/>
      <c r="LOK84" s="27"/>
      <c r="LOL84" s="27"/>
      <c r="LOM84" s="27"/>
      <c r="LON84" s="27"/>
      <c r="LOO84" s="27"/>
      <c r="LOP84" s="27"/>
      <c r="LOQ84" s="27"/>
      <c r="LOR84" s="27"/>
      <c r="LOS84" s="27"/>
      <c r="LOT84" s="27"/>
      <c r="LOU84" s="27"/>
      <c r="LOV84" s="27"/>
      <c r="LOW84" s="27"/>
      <c r="LOX84" s="27"/>
      <c r="LOY84" s="27"/>
      <c r="LOZ84" s="27"/>
      <c r="LPA84" s="27"/>
      <c r="LPB84" s="27"/>
      <c r="LPC84" s="27"/>
      <c r="LPD84" s="27"/>
      <c r="LPE84" s="27"/>
      <c r="LPF84" s="27"/>
      <c r="LPG84" s="27"/>
      <c r="LPH84" s="27"/>
      <c r="LPI84" s="27"/>
      <c r="LPJ84" s="27"/>
      <c r="LPK84" s="27"/>
      <c r="LPL84" s="27"/>
      <c r="LPM84" s="27"/>
      <c r="LPN84" s="27"/>
      <c r="LPO84" s="27"/>
      <c r="LPP84" s="27"/>
      <c r="LPQ84" s="27"/>
      <c r="LPR84" s="27"/>
      <c r="LPS84" s="27"/>
      <c r="LPT84" s="27"/>
      <c r="LPU84" s="27"/>
      <c r="LPV84" s="27"/>
      <c r="LPW84" s="27"/>
      <c r="LPX84" s="27"/>
      <c r="LPY84" s="27"/>
      <c r="LPZ84" s="27"/>
      <c r="LQA84" s="27"/>
      <c r="LQB84" s="27"/>
      <c r="LQC84" s="27"/>
      <c r="LQD84" s="27"/>
      <c r="LQE84" s="27"/>
      <c r="LQF84" s="27"/>
      <c r="LQG84" s="27"/>
      <c r="LQH84" s="27"/>
      <c r="LQI84" s="27"/>
      <c r="LQJ84" s="27"/>
      <c r="LQK84" s="27"/>
      <c r="LQL84" s="27"/>
      <c r="LQM84" s="27"/>
      <c r="LQN84" s="27"/>
      <c r="LQO84" s="27"/>
      <c r="LQP84" s="27"/>
      <c r="LQQ84" s="27"/>
      <c r="LQR84" s="27"/>
      <c r="LQS84" s="27"/>
      <c r="LQT84" s="27"/>
      <c r="LQU84" s="27"/>
      <c r="LQV84" s="27"/>
      <c r="LQW84" s="27"/>
      <c r="LQX84" s="27"/>
      <c r="LQY84" s="27"/>
      <c r="LQZ84" s="27"/>
      <c r="LRA84" s="27"/>
      <c r="LRB84" s="27"/>
      <c r="LRC84" s="27"/>
      <c r="LRD84" s="27"/>
      <c r="LRE84" s="27"/>
      <c r="LRF84" s="27"/>
      <c r="LRG84" s="27"/>
      <c r="LRH84" s="27"/>
      <c r="LRI84" s="27"/>
      <c r="LRJ84" s="27"/>
      <c r="LRK84" s="27"/>
      <c r="LRL84" s="27"/>
      <c r="LRM84" s="27"/>
      <c r="LRN84" s="27"/>
      <c r="LRO84" s="27"/>
      <c r="LRP84" s="27"/>
      <c r="LRQ84" s="27"/>
      <c r="LRR84" s="27"/>
      <c r="LRS84" s="27"/>
      <c r="LRT84" s="27"/>
      <c r="LRU84" s="27"/>
      <c r="LRV84" s="27"/>
      <c r="LRW84" s="27"/>
      <c r="LRX84" s="27"/>
      <c r="LRY84" s="27"/>
      <c r="LRZ84" s="27"/>
      <c r="LSA84" s="27"/>
      <c r="LSB84" s="27"/>
      <c r="LSC84" s="27"/>
      <c r="LSD84" s="27"/>
      <c r="LSE84" s="27"/>
      <c r="LSF84" s="27"/>
      <c r="LSG84" s="27"/>
      <c r="LSH84" s="27"/>
      <c r="LSI84" s="27"/>
      <c r="LSJ84" s="27"/>
      <c r="LSK84" s="27"/>
      <c r="LSL84" s="27"/>
      <c r="LSM84" s="27"/>
      <c r="LSN84" s="27"/>
      <c r="LSO84" s="27"/>
      <c r="LSP84" s="27"/>
      <c r="LSQ84" s="27"/>
      <c r="LSR84" s="27"/>
      <c r="LSS84" s="27"/>
      <c r="LST84" s="27"/>
      <c r="LSU84" s="27"/>
      <c r="LSV84" s="27"/>
      <c r="LSW84" s="27"/>
      <c r="LSX84" s="27"/>
      <c r="LSY84" s="27"/>
      <c r="LSZ84" s="27"/>
      <c r="LTA84" s="27"/>
      <c r="LTB84" s="27"/>
      <c r="LTC84" s="27"/>
      <c r="LTD84" s="27"/>
      <c r="LTE84" s="27"/>
      <c r="LTF84" s="27"/>
      <c r="LTG84" s="27"/>
      <c r="LTH84" s="27"/>
      <c r="LTI84" s="27"/>
      <c r="LTJ84" s="27"/>
      <c r="LTK84" s="27"/>
      <c r="LTL84" s="27"/>
      <c r="LTM84" s="27"/>
      <c r="LTN84" s="27"/>
      <c r="LTO84" s="27"/>
      <c r="LTP84" s="27"/>
      <c r="LTQ84" s="27"/>
      <c r="LTR84" s="27"/>
      <c r="LTS84" s="27"/>
      <c r="LTT84" s="27"/>
      <c r="LTU84" s="27"/>
      <c r="LTV84" s="27"/>
      <c r="LTW84" s="27"/>
      <c r="LTX84" s="27"/>
      <c r="LTY84" s="27"/>
      <c r="LTZ84" s="27"/>
      <c r="LUA84" s="27"/>
      <c r="LUB84" s="27"/>
      <c r="LUC84" s="27"/>
      <c r="LUD84" s="27"/>
      <c r="LUE84" s="27"/>
      <c r="LUF84" s="27"/>
      <c r="LUG84" s="27"/>
      <c r="LUH84" s="27"/>
      <c r="LUI84" s="27"/>
      <c r="LUJ84" s="27"/>
      <c r="LUK84" s="27"/>
      <c r="LUL84" s="27"/>
      <c r="LUM84" s="27"/>
      <c r="LUN84" s="27"/>
      <c r="LUO84" s="27"/>
      <c r="LUP84" s="27"/>
      <c r="LUQ84" s="27"/>
      <c r="LUR84" s="27"/>
      <c r="LUS84" s="27"/>
      <c r="LUT84" s="27"/>
      <c r="LUU84" s="27"/>
      <c r="LUV84" s="27"/>
      <c r="LUW84" s="27"/>
      <c r="LUX84" s="27"/>
      <c r="LUY84" s="27"/>
      <c r="LUZ84" s="27"/>
      <c r="LVA84" s="27"/>
      <c r="LVB84" s="27"/>
      <c r="LVC84" s="27"/>
      <c r="LVD84" s="27"/>
      <c r="LVE84" s="27"/>
      <c r="LVF84" s="27"/>
      <c r="LVG84" s="27"/>
      <c r="LVH84" s="27"/>
      <c r="LVI84" s="27"/>
      <c r="LVJ84" s="27"/>
      <c r="LVK84" s="27"/>
      <c r="LVL84" s="27"/>
      <c r="LVM84" s="27"/>
      <c r="LVN84" s="27"/>
      <c r="LVO84" s="27"/>
      <c r="LVP84" s="27"/>
      <c r="LVQ84" s="27"/>
      <c r="LVR84" s="27"/>
      <c r="LVS84" s="27"/>
      <c r="LVT84" s="27"/>
      <c r="LVU84" s="27"/>
      <c r="LVV84" s="27"/>
      <c r="LVW84" s="27"/>
      <c r="LVX84" s="27"/>
      <c r="LVY84" s="27"/>
      <c r="LVZ84" s="27"/>
      <c r="LWA84" s="27"/>
      <c r="LWB84" s="27"/>
      <c r="LWC84" s="27"/>
      <c r="LWD84" s="27"/>
      <c r="LWE84" s="27"/>
      <c r="LWF84" s="27"/>
      <c r="LWG84" s="27"/>
      <c r="LWH84" s="27"/>
      <c r="LWI84" s="27"/>
      <c r="LWJ84" s="27"/>
      <c r="LWK84" s="27"/>
      <c r="LWL84" s="27"/>
      <c r="LWM84" s="27"/>
      <c r="LWN84" s="27"/>
      <c r="LWO84" s="27"/>
      <c r="LWP84" s="27"/>
      <c r="LWQ84" s="27"/>
      <c r="LWR84" s="27"/>
      <c r="LWS84" s="27"/>
      <c r="LWT84" s="27"/>
      <c r="LWU84" s="27"/>
      <c r="LWV84" s="27"/>
      <c r="LWW84" s="27"/>
      <c r="LWX84" s="27"/>
      <c r="LWY84" s="27"/>
      <c r="LWZ84" s="27"/>
      <c r="LXA84" s="27"/>
      <c r="LXB84" s="27"/>
      <c r="LXC84" s="27"/>
      <c r="LXD84" s="27"/>
      <c r="LXE84" s="27"/>
      <c r="LXF84" s="27"/>
      <c r="LXG84" s="27"/>
      <c r="LXH84" s="27"/>
      <c r="LXI84" s="27"/>
      <c r="LXJ84" s="27"/>
      <c r="LXK84" s="27"/>
      <c r="LXL84" s="27"/>
      <c r="LXM84" s="27"/>
      <c r="LXN84" s="27"/>
      <c r="LXO84" s="27"/>
      <c r="LXP84" s="27"/>
      <c r="LXQ84" s="27"/>
      <c r="LXR84" s="27"/>
      <c r="LXS84" s="27"/>
      <c r="LXT84" s="27"/>
      <c r="LXU84" s="27"/>
      <c r="LXV84" s="27"/>
      <c r="LXW84" s="27"/>
      <c r="LXX84" s="27"/>
      <c r="LXY84" s="27"/>
      <c r="LXZ84" s="27"/>
      <c r="LYA84" s="27"/>
      <c r="LYB84" s="27"/>
      <c r="LYC84" s="27"/>
      <c r="LYD84" s="27"/>
      <c r="LYE84" s="27"/>
      <c r="LYF84" s="27"/>
      <c r="LYG84" s="27"/>
      <c r="LYH84" s="27"/>
      <c r="LYI84" s="27"/>
      <c r="LYJ84" s="27"/>
      <c r="LYK84" s="27"/>
      <c r="LYL84" s="27"/>
      <c r="LYM84" s="27"/>
      <c r="LYN84" s="27"/>
      <c r="LYO84" s="27"/>
      <c r="LYP84" s="27"/>
      <c r="LYQ84" s="27"/>
      <c r="LYR84" s="27"/>
      <c r="LYS84" s="27"/>
      <c r="LYT84" s="27"/>
      <c r="LYU84" s="27"/>
      <c r="LYV84" s="27"/>
      <c r="LYW84" s="27"/>
      <c r="LYX84" s="27"/>
      <c r="LYY84" s="27"/>
      <c r="LYZ84" s="27"/>
      <c r="LZA84" s="27"/>
      <c r="LZB84" s="27"/>
      <c r="LZC84" s="27"/>
      <c r="LZD84" s="27"/>
      <c r="LZE84" s="27"/>
      <c r="LZF84" s="27"/>
      <c r="LZG84" s="27"/>
      <c r="LZH84" s="27"/>
      <c r="LZI84" s="27"/>
      <c r="LZJ84" s="27"/>
      <c r="LZK84" s="27"/>
      <c r="LZL84" s="27"/>
      <c r="LZM84" s="27"/>
      <c r="LZN84" s="27"/>
      <c r="LZO84" s="27"/>
      <c r="LZP84" s="27"/>
      <c r="LZQ84" s="27"/>
      <c r="LZR84" s="27"/>
      <c r="LZS84" s="27"/>
      <c r="LZT84" s="27"/>
      <c r="LZU84" s="27"/>
      <c r="LZV84" s="27"/>
      <c r="LZW84" s="27"/>
      <c r="LZX84" s="27"/>
      <c r="LZY84" s="27"/>
      <c r="LZZ84" s="27"/>
      <c r="MAA84" s="27"/>
      <c r="MAB84" s="27"/>
      <c r="MAC84" s="27"/>
      <c r="MAD84" s="27"/>
      <c r="MAE84" s="27"/>
      <c r="MAF84" s="27"/>
      <c r="MAG84" s="27"/>
      <c r="MAH84" s="27"/>
      <c r="MAI84" s="27"/>
      <c r="MAJ84" s="27"/>
      <c r="MAK84" s="27"/>
      <c r="MAL84" s="27"/>
      <c r="MAM84" s="27"/>
      <c r="MAN84" s="27"/>
      <c r="MAO84" s="27"/>
      <c r="MAP84" s="27"/>
      <c r="MAQ84" s="27"/>
      <c r="MAR84" s="27"/>
      <c r="MAS84" s="27"/>
      <c r="MAT84" s="27"/>
      <c r="MAU84" s="27"/>
      <c r="MAV84" s="27"/>
      <c r="MAW84" s="27"/>
      <c r="MAX84" s="27"/>
      <c r="MAY84" s="27"/>
      <c r="MAZ84" s="27"/>
      <c r="MBA84" s="27"/>
      <c r="MBB84" s="27"/>
      <c r="MBC84" s="27"/>
      <c r="MBD84" s="27"/>
      <c r="MBE84" s="27"/>
      <c r="MBF84" s="27"/>
      <c r="MBG84" s="27"/>
      <c r="MBH84" s="27"/>
      <c r="MBI84" s="27"/>
      <c r="MBJ84" s="27"/>
      <c r="MBK84" s="27"/>
      <c r="MBL84" s="27"/>
      <c r="MBM84" s="27"/>
      <c r="MBN84" s="27"/>
      <c r="MBO84" s="27"/>
      <c r="MBP84" s="27"/>
      <c r="MBQ84" s="27"/>
      <c r="MBR84" s="27"/>
      <c r="MBS84" s="27"/>
      <c r="MBT84" s="27"/>
      <c r="MBU84" s="27"/>
      <c r="MBV84" s="27"/>
      <c r="MBW84" s="27"/>
      <c r="MBX84" s="27"/>
      <c r="MBY84" s="27"/>
      <c r="MBZ84" s="27"/>
      <c r="MCA84" s="27"/>
      <c r="MCB84" s="27"/>
      <c r="MCC84" s="27"/>
      <c r="MCD84" s="27"/>
      <c r="MCE84" s="27"/>
      <c r="MCF84" s="27"/>
      <c r="MCG84" s="27"/>
      <c r="MCH84" s="27"/>
      <c r="MCI84" s="27"/>
      <c r="MCJ84" s="27"/>
      <c r="MCK84" s="27"/>
      <c r="MCL84" s="27"/>
      <c r="MCM84" s="27"/>
      <c r="MCN84" s="27"/>
      <c r="MCO84" s="27"/>
      <c r="MCP84" s="27"/>
      <c r="MCQ84" s="27"/>
      <c r="MCR84" s="27"/>
      <c r="MCS84" s="27"/>
      <c r="MCT84" s="27"/>
      <c r="MCU84" s="27"/>
      <c r="MCV84" s="27"/>
      <c r="MCW84" s="27"/>
      <c r="MCX84" s="27"/>
      <c r="MCY84" s="27"/>
      <c r="MCZ84" s="27"/>
      <c r="MDA84" s="27"/>
      <c r="MDB84" s="27"/>
      <c r="MDC84" s="27"/>
      <c r="MDD84" s="27"/>
      <c r="MDE84" s="27"/>
      <c r="MDF84" s="27"/>
      <c r="MDG84" s="27"/>
      <c r="MDH84" s="27"/>
      <c r="MDI84" s="27"/>
      <c r="MDJ84" s="27"/>
      <c r="MDK84" s="27"/>
      <c r="MDL84" s="27"/>
      <c r="MDM84" s="27"/>
      <c r="MDN84" s="27"/>
      <c r="MDO84" s="27"/>
      <c r="MDP84" s="27"/>
      <c r="MDQ84" s="27"/>
      <c r="MDR84" s="27"/>
      <c r="MDS84" s="27"/>
      <c r="MDT84" s="27"/>
      <c r="MDU84" s="27"/>
      <c r="MDV84" s="27"/>
      <c r="MDW84" s="27"/>
      <c r="MDX84" s="27"/>
      <c r="MDY84" s="27"/>
      <c r="MDZ84" s="27"/>
      <c r="MEA84" s="27"/>
      <c r="MEB84" s="27"/>
      <c r="MEC84" s="27"/>
      <c r="MED84" s="27"/>
      <c r="MEE84" s="27"/>
      <c r="MEF84" s="27"/>
      <c r="MEG84" s="27"/>
      <c r="MEH84" s="27"/>
      <c r="MEI84" s="27"/>
      <c r="MEJ84" s="27"/>
      <c r="MEK84" s="27"/>
      <c r="MEL84" s="27"/>
      <c r="MEM84" s="27"/>
      <c r="MEN84" s="27"/>
      <c r="MEO84" s="27"/>
      <c r="MEP84" s="27"/>
      <c r="MEQ84" s="27"/>
      <c r="MER84" s="27"/>
      <c r="MES84" s="27"/>
      <c r="MET84" s="27"/>
      <c r="MEU84" s="27"/>
      <c r="MEV84" s="27"/>
      <c r="MEW84" s="27"/>
      <c r="MEX84" s="27"/>
      <c r="MEY84" s="27"/>
      <c r="MEZ84" s="27"/>
      <c r="MFA84" s="27"/>
      <c r="MFB84" s="27"/>
      <c r="MFC84" s="27"/>
      <c r="MFD84" s="27"/>
      <c r="MFE84" s="27"/>
      <c r="MFF84" s="27"/>
      <c r="MFG84" s="27"/>
      <c r="MFH84" s="27"/>
      <c r="MFI84" s="27"/>
      <c r="MFJ84" s="27"/>
      <c r="MFK84" s="27"/>
      <c r="MFL84" s="27"/>
      <c r="MFM84" s="27"/>
      <c r="MFN84" s="27"/>
      <c r="MFO84" s="27"/>
      <c r="MFP84" s="27"/>
      <c r="MFQ84" s="27"/>
      <c r="MFR84" s="27"/>
      <c r="MFS84" s="27"/>
      <c r="MFT84" s="27"/>
      <c r="MFU84" s="27"/>
      <c r="MFV84" s="27"/>
      <c r="MFW84" s="27"/>
      <c r="MFX84" s="27"/>
      <c r="MFY84" s="27"/>
      <c r="MFZ84" s="27"/>
      <c r="MGA84" s="27"/>
      <c r="MGB84" s="27"/>
      <c r="MGC84" s="27"/>
      <c r="MGD84" s="27"/>
      <c r="MGE84" s="27"/>
      <c r="MGF84" s="27"/>
      <c r="MGG84" s="27"/>
      <c r="MGH84" s="27"/>
      <c r="MGI84" s="27"/>
      <c r="MGJ84" s="27"/>
      <c r="MGK84" s="27"/>
      <c r="MGL84" s="27"/>
      <c r="MGM84" s="27"/>
      <c r="MGN84" s="27"/>
      <c r="MGO84" s="27"/>
      <c r="MGP84" s="27"/>
      <c r="MGQ84" s="27"/>
      <c r="MGR84" s="27"/>
      <c r="MGS84" s="27"/>
      <c r="MGT84" s="27"/>
      <c r="MGU84" s="27"/>
      <c r="MGV84" s="27"/>
      <c r="MGW84" s="27"/>
      <c r="MGX84" s="27"/>
      <c r="MGY84" s="27"/>
      <c r="MGZ84" s="27"/>
      <c r="MHA84" s="27"/>
      <c r="MHB84" s="27"/>
      <c r="MHC84" s="27"/>
      <c r="MHD84" s="27"/>
      <c r="MHE84" s="27"/>
      <c r="MHF84" s="27"/>
      <c r="MHG84" s="27"/>
      <c r="MHH84" s="27"/>
      <c r="MHI84" s="27"/>
      <c r="MHJ84" s="27"/>
      <c r="MHK84" s="27"/>
      <c r="MHL84" s="27"/>
      <c r="MHM84" s="27"/>
      <c r="MHN84" s="27"/>
      <c r="MHO84" s="27"/>
      <c r="MHP84" s="27"/>
      <c r="MHQ84" s="27"/>
      <c r="MHR84" s="27"/>
      <c r="MHS84" s="27"/>
      <c r="MHT84" s="27"/>
      <c r="MHU84" s="27"/>
      <c r="MHV84" s="27"/>
      <c r="MHW84" s="27"/>
      <c r="MHX84" s="27"/>
      <c r="MHY84" s="27"/>
      <c r="MHZ84" s="27"/>
      <c r="MIA84" s="27"/>
      <c r="MIB84" s="27"/>
      <c r="MIC84" s="27"/>
      <c r="MID84" s="27"/>
      <c r="MIE84" s="27"/>
      <c r="MIF84" s="27"/>
      <c r="MIG84" s="27"/>
      <c r="MIH84" s="27"/>
      <c r="MII84" s="27"/>
      <c r="MIJ84" s="27"/>
      <c r="MIK84" s="27"/>
      <c r="MIL84" s="27"/>
      <c r="MIM84" s="27"/>
      <c r="MIN84" s="27"/>
      <c r="MIO84" s="27"/>
      <c r="MIP84" s="27"/>
      <c r="MIQ84" s="27"/>
      <c r="MIR84" s="27"/>
      <c r="MIS84" s="27"/>
      <c r="MIT84" s="27"/>
      <c r="MIU84" s="27"/>
      <c r="MIV84" s="27"/>
      <c r="MIW84" s="27"/>
      <c r="MIX84" s="27"/>
      <c r="MIY84" s="27"/>
      <c r="MIZ84" s="27"/>
      <c r="MJA84" s="27"/>
      <c r="MJB84" s="27"/>
      <c r="MJC84" s="27"/>
      <c r="MJD84" s="27"/>
      <c r="MJE84" s="27"/>
      <c r="MJF84" s="27"/>
      <c r="MJG84" s="27"/>
      <c r="MJH84" s="27"/>
      <c r="MJI84" s="27"/>
      <c r="MJJ84" s="27"/>
      <c r="MJK84" s="27"/>
      <c r="MJL84" s="27"/>
      <c r="MJM84" s="27"/>
      <c r="MJN84" s="27"/>
      <c r="MJO84" s="27"/>
      <c r="MJP84" s="27"/>
      <c r="MJQ84" s="27"/>
      <c r="MJR84" s="27"/>
      <c r="MJS84" s="27"/>
      <c r="MJT84" s="27"/>
      <c r="MJU84" s="27"/>
      <c r="MJV84" s="27"/>
      <c r="MJW84" s="27"/>
      <c r="MJX84" s="27"/>
      <c r="MJY84" s="27"/>
      <c r="MJZ84" s="27"/>
      <c r="MKA84" s="27"/>
      <c r="MKB84" s="27"/>
      <c r="MKC84" s="27"/>
      <c r="MKD84" s="27"/>
      <c r="MKE84" s="27"/>
      <c r="MKF84" s="27"/>
      <c r="MKG84" s="27"/>
      <c r="MKH84" s="27"/>
      <c r="MKI84" s="27"/>
      <c r="MKJ84" s="27"/>
      <c r="MKK84" s="27"/>
      <c r="MKL84" s="27"/>
      <c r="MKM84" s="27"/>
      <c r="MKN84" s="27"/>
      <c r="MKO84" s="27"/>
      <c r="MKP84" s="27"/>
      <c r="MKQ84" s="27"/>
      <c r="MKR84" s="27"/>
      <c r="MKS84" s="27"/>
      <c r="MKT84" s="27"/>
      <c r="MKU84" s="27"/>
      <c r="MKV84" s="27"/>
      <c r="MKW84" s="27"/>
      <c r="MKX84" s="27"/>
      <c r="MKY84" s="27"/>
      <c r="MKZ84" s="27"/>
      <c r="MLA84" s="27"/>
      <c r="MLB84" s="27"/>
      <c r="MLC84" s="27"/>
      <c r="MLD84" s="27"/>
      <c r="MLE84" s="27"/>
      <c r="MLF84" s="27"/>
      <c r="MLG84" s="27"/>
      <c r="MLH84" s="27"/>
      <c r="MLI84" s="27"/>
      <c r="MLJ84" s="27"/>
      <c r="MLK84" s="27"/>
      <c r="MLL84" s="27"/>
      <c r="MLM84" s="27"/>
      <c r="MLN84" s="27"/>
      <c r="MLO84" s="27"/>
      <c r="MLP84" s="27"/>
      <c r="MLQ84" s="27"/>
      <c r="MLR84" s="27"/>
      <c r="MLS84" s="27"/>
      <c r="MLT84" s="27"/>
      <c r="MLU84" s="27"/>
      <c r="MLV84" s="27"/>
      <c r="MLW84" s="27"/>
      <c r="MLX84" s="27"/>
      <c r="MLY84" s="27"/>
      <c r="MLZ84" s="27"/>
      <c r="MMA84" s="27"/>
      <c r="MMB84" s="27"/>
      <c r="MMC84" s="27"/>
      <c r="MMD84" s="27"/>
      <c r="MME84" s="27"/>
      <c r="MMF84" s="27"/>
      <c r="MMG84" s="27"/>
      <c r="MMH84" s="27"/>
      <c r="MMI84" s="27"/>
      <c r="MMJ84" s="27"/>
      <c r="MMK84" s="27"/>
      <c r="MML84" s="27"/>
      <c r="MMM84" s="27"/>
      <c r="MMN84" s="27"/>
      <c r="MMO84" s="27"/>
      <c r="MMP84" s="27"/>
      <c r="MMQ84" s="27"/>
      <c r="MMR84" s="27"/>
      <c r="MMS84" s="27"/>
      <c r="MMT84" s="27"/>
      <c r="MMU84" s="27"/>
      <c r="MMV84" s="27"/>
      <c r="MMW84" s="27"/>
      <c r="MMX84" s="27"/>
      <c r="MMY84" s="27"/>
      <c r="MMZ84" s="27"/>
      <c r="MNA84" s="27"/>
      <c r="MNB84" s="27"/>
      <c r="MNC84" s="27"/>
      <c r="MND84" s="27"/>
      <c r="MNE84" s="27"/>
      <c r="MNF84" s="27"/>
      <c r="MNG84" s="27"/>
      <c r="MNH84" s="27"/>
      <c r="MNI84" s="27"/>
      <c r="MNJ84" s="27"/>
      <c r="MNK84" s="27"/>
      <c r="MNL84" s="27"/>
      <c r="MNM84" s="27"/>
      <c r="MNN84" s="27"/>
      <c r="MNO84" s="27"/>
      <c r="MNP84" s="27"/>
      <c r="MNQ84" s="27"/>
      <c r="MNR84" s="27"/>
      <c r="MNS84" s="27"/>
      <c r="MNT84" s="27"/>
      <c r="MNU84" s="27"/>
      <c r="MNV84" s="27"/>
      <c r="MNW84" s="27"/>
      <c r="MNX84" s="27"/>
      <c r="MNY84" s="27"/>
      <c r="MNZ84" s="27"/>
      <c r="MOA84" s="27"/>
      <c r="MOB84" s="27"/>
      <c r="MOC84" s="27"/>
      <c r="MOD84" s="27"/>
      <c r="MOE84" s="27"/>
      <c r="MOF84" s="27"/>
      <c r="MOG84" s="27"/>
      <c r="MOH84" s="27"/>
      <c r="MOI84" s="27"/>
      <c r="MOJ84" s="27"/>
      <c r="MOK84" s="27"/>
      <c r="MOL84" s="27"/>
      <c r="MOM84" s="27"/>
      <c r="MON84" s="27"/>
      <c r="MOO84" s="27"/>
      <c r="MOP84" s="27"/>
      <c r="MOQ84" s="27"/>
      <c r="MOR84" s="27"/>
      <c r="MOS84" s="27"/>
      <c r="MOT84" s="27"/>
      <c r="MOU84" s="27"/>
      <c r="MOV84" s="27"/>
      <c r="MOW84" s="27"/>
      <c r="MOX84" s="27"/>
      <c r="MOY84" s="27"/>
      <c r="MOZ84" s="27"/>
      <c r="MPA84" s="27"/>
      <c r="MPB84" s="27"/>
      <c r="MPC84" s="27"/>
      <c r="MPD84" s="27"/>
      <c r="MPE84" s="27"/>
      <c r="MPF84" s="27"/>
      <c r="MPG84" s="27"/>
      <c r="MPH84" s="27"/>
      <c r="MPI84" s="27"/>
      <c r="MPJ84" s="27"/>
      <c r="MPK84" s="27"/>
      <c r="MPL84" s="27"/>
      <c r="MPM84" s="27"/>
      <c r="MPN84" s="27"/>
      <c r="MPO84" s="27"/>
      <c r="MPP84" s="27"/>
      <c r="MPQ84" s="27"/>
      <c r="MPR84" s="27"/>
      <c r="MPS84" s="27"/>
      <c r="MPT84" s="27"/>
      <c r="MPU84" s="27"/>
      <c r="MPV84" s="27"/>
      <c r="MPW84" s="27"/>
      <c r="MPX84" s="27"/>
      <c r="MPY84" s="27"/>
      <c r="MPZ84" s="27"/>
      <c r="MQA84" s="27"/>
      <c r="MQB84" s="27"/>
      <c r="MQC84" s="27"/>
      <c r="MQD84" s="27"/>
      <c r="MQE84" s="27"/>
      <c r="MQF84" s="27"/>
      <c r="MQG84" s="27"/>
      <c r="MQH84" s="27"/>
      <c r="MQI84" s="27"/>
      <c r="MQJ84" s="27"/>
      <c r="MQK84" s="27"/>
      <c r="MQL84" s="27"/>
      <c r="MQM84" s="27"/>
      <c r="MQN84" s="27"/>
      <c r="MQO84" s="27"/>
      <c r="MQP84" s="27"/>
      <c r="MQQ84" s="27"/>
      <c r="MQR84" s="27"/>
      <c r="MQS84" s="27"/>
      <c r="MQT84" s="27"/>
      <c r="MQU84" s="27"/>
      <c r="MQV84" s="27"/>
      <c r="MQW84" s="27"/>
      <c r="MQX84" s="27"/>
      <c r="MQY84" s="27"/>
      <c r="MQZ84" s="27"/>
      <c r="MRA84" s="27"/>
      <c r="MRB84" s="27"/>
      <c r="MRC84" s="27"/>
      <c r="MRD84" s="27"/>
      <c r="MRE84" s="27"/>
      <c r="MRF84" s="27"/>
      <c r="MRG84" s="27"/>
      <c r="MRH84" s="27"/>
      <c r="MRI84" s="27"/>
      <c r="MRJ84" s="27"/>
      <c r="MRK84" s="27"/>
      <c r="MRL84" s="27"/>
      <c r="MRM84" s="27"/>
      <c r="MRN84" s="27"/>
      <c r="MRO84" s="27"/>
      <c r="MRP84" s="27"/>
      <c r="MRQ84" s="27"/>
      <c r="MRR84" s="27"/>
      <c r="MRS84" s="27"/>
      <c r="MRT84" s="27"/>
      <c r="MRU84" s="27"/>
      <c r="MRV84" s="27"/>
      <c r="MRW84" s="27"/>
      <c r="MRX84" s="27"/>
      <c r="MRY84" s="27"/>
      <c r="MRZ84" s="27"/>
      <c r="MSA84" s="27"/>
      <c r="MSB84" s="27"/>
      <c r="MSC84" s="27"/>
      <c r="MSD84" s="27"/>
      <c r="MSE84" s="27"/>
      <c r="MSF84" s="27"/>
      <c r="MSG84" s="27"/>
      <c r="MSH84" s="27"/>
      <c r="MSI84" s="27"/>
      <c r="MSJ84" s="27"/>
      <c r="MSK84" s="27"/>
      <c r="MSL84" s="27"/>
      <c r="MSM84" s="27"/>
      <c r="MSN84" s="27"/>
      <c r="MSO84" s="27"/>
      <c r="MSP84" s="27"/>
      <c r="MSQ84" s="27"/>
      <c r="MSR84" s="27"/>
      <c r="MSS84" s="27"/>
      <c r="MST84" s="27"/>
      <c r="MSU84" s="27"/>
      <c r="MSV84" s="27"/>
      <c r="MSW84" s="27"/>
      <c r="MSX84" s="27"/>
      <c r="MSY84" s="27"/>
      <c r="MSZ84" s="27"/>
      <c r="MTA84" s="27"/>
      <c r="MTB84" s="27"/>
      <c r="MTC84" s="27"/>
      <c r="MTD84" s="27"/>
      <c r="MTE84" s="27"/>
      <c r="MTF84" s="27"/>
      <c r="MTG84" s="27"/>
      <c r="MTH84" s="27"/>
      <c r="MTI84" s="27"/>
      <c r="MTJ84" s="27"/>
      <c r="MTK84" s="27"/>
      <c r="MTL84" s="27"/>
      <c r="MTM84" s="27"/>
      <c r="MTN84" s="27"/>
      <c r="MTO84" s="27"/>
      <c r="MTP84" s="27"/>
      <c r="MTQ84" s="27"/>
      <c r="MTR84" s="27"/>
      <c r="MTS84" s="27"/>
      <c r="MTT84" s="27"/>
      <c r="MTU84" s="27"/>
      <c r="MTV84" s="27"/>
      <c r="MTW84" s="27"/>
      <c r="MTX84" s="27"/>
      <c r="MTY84" s="27"/>
      <c r="MTZ84" s="27"/>
      <c r="MUA84" s="27"/>
      <c r="MUB84" s="27"/>
      <c r="MUC84" s="27"/>
      <c r="MUD84" s="27"/>
      <c r="MUE84" s="27"/>
      <c r="MUF84" s="27"/>
      <c r="MUG84" s="27"/>
      <c r="MUH84" s="27"/>
      <c r="MUI84" s="27"/>
      <c r="MUJ84" s="27"/>
      <c r="MUK84" s="27"/>
      <c r="MUL84" s="27"/>
      <c r="MUM84" s="27"/>
      <c r="MUN84" s="27"/>
      <c r="MUO84" s="27"/>
      <c r="MUP84" s="27"/>
      <c r="MUQ84" s="27"/>
      <c r="MUR84" s="27"/>
      <c r="MUS84" s="27"/>
      <c r="MUT84" s="27"/>
      <c r="MUU84" s="27"/>
      <c r="MUV84" s="27"/>
      <c r="MUW84" s="27"/>
      <c r="MUX84" s="27"/>
      <c r="MUY84" s="27"/>
      <c r="MUZ84" s="27"/>
      <c r="MVA84" s="27"/>
      <c r="MVB84" s="27"/>
      <c r="MVC84" s="27"/>
      <c r="MVD84" s="27"/>
      <c r="MVE84" s="27"/>
      <c r="MVF84" s="27"/>
      <c r="MVG84" s="27"/>
      <c r="MVH84" s="27"/>
      <c r="MVI84" s="27"/>
      <c r="MVJ84" s="27"/>
      <c r="MVK84" s="27"/>
      <c r="MVL84" s="27"/>
      <c r="MVM84" s="27"/>
      <c r="MVN84" s="27"/>
      <c r="MVO84" s="27"/>
      <c r="MVP84" s="27"/>
      <c r="MVQ84" s="27"/>
      <c r="MVR84" s="27"/>
      <c r="MVS84" s="27"/>
      <c r="MVT84" s="27"/>
      <c r="MVU84" s="27"/>
      <c r="MVV84" s="27"/>
      <c r="MVW84" s="27"/>
      <c r="MVX84" s="27"/>
      <c r="MVY84" s="27"/>
      <c r="MVZ84" s="27"/>
      <c r="MWA84" s="27"/>
      <c r="MWB84" s="27"/>
      <c r="MWC84" s="27"/>
      <c r="MWD84" s="27"/>
      <c r="MWE84" s="27"/>
      <c r="MWF84" s="27"/>
      <c r="MWG84" s="27"/>
      <c r="MWH84" s="27"/>
      <c r="MWI84" s="27"/>
      <c r="MWJ84" s="27"/>
      <c r="MWK84" s="27"/>
      <c r="MWL84" s="27"/>
      <c r="MWM84" s="27"/>
      <c r="MWN84" s="27"/>
      <c r="MWO84" s="27"/>
      <c r="MWP84" s="27"/>
      <c r="MWQ84" s="27"/>
      <c r="MWR84" s="27"/>
      <c r="MWS84" s="27"/>
      <c r="MWT84" s="27"/>
      <c r="MWU84" s="27"/>
      <c r="MWV84" s="27"/>
      <c r="MWW84" s="27"/>
      <c r="MWX84" s="27"/>
      <c r="MWY84" s="27"/>
      <c r="MWZ84" s="27"/>
      <c r="MXA84" s="27"/>
      <c r="MXB84" s="27"/>
      <c r="MXC84" s="27"/>
      <c r="MXD84" s="27"/>
      <c r="MXE84" s="27"/>
      <c r="MXF84" s="27"/>
      <c r="MXG84" s="27"/>
      <c r="MXH84" s="27"/>
      <c r="MXI84" s="27"/>
      <c r="MXJ84" s="27"/>
      <c r="MXK84" s="27"/>
      <c r="MXL84" s="27"/>
      <c r="MXM84" s="27"/>
      <c r="MXN84" s="27"/>
      <c r="MXO84" s="27"/>
      <c r="MXP84" s="27"/>
      <c r="MXQ84" s="27"/>
      <c r="MXR84" s="27"/>
      <c r="MXS84" s="27"/>
      <c r="MXT84" s="27"/>
      <c r="MXU84" s="27"/>
      <c r="MXV84" s="27"/>
      <c r="MXW84" s="27"/>
      <c r="MXX84" s="27"/>
      <c r="MXY84" s="27"/>
      <c r="MXZ84" s="27"/>
      <c r="MYA84" s="27"/>
      <c r="MYB84" s="27"/>
      <c r="MYC84" s="27"/>
      <c r="MYD84" s="27"/>
      <c r="MYE84" s="27"/>
      <c r="MYF84" s="27"/>
      <c r="MYG84" s="27"/>
      <c r="MYH84" s="27"/>
      <c r="MYI84" s="27"/>
      <c r="MYJ84" s="27"/>
      <c r="MYK84" s="27"/>
      <c r="MYL84" s="27"/>
      <c r="MYM84" s="27"/>
      <c r="MYN84" s="27"/>
      <c r="MYO84" s="27"/>
      <c r="MYP84" s="27"/>
      <c r="MYQ84" s="27"/>
      <c r="MYR84" s="27"/>
      <c r="MYS84" s="27"/>
      <c r="MYT84" s="27"/>
      <c r="MYU84" s="27"/>
      <c r="MYV84" s="27"/>
      <c r="MYW84" s="27"/>
      <c r="MYX84" s="27"/>
      <c r="MYY84" s="27"/>
      <c r="MYZ84" s="27"/>
      <c r="MZA84" s="27"/>
      <c r="MZB84" s="27"/>
      <c r="MZC84" s="27"/>
      <c r="MZD84" s="27"/>
      <c r="MZE84" s="27"/>
      <c r="MZF84" s="27"/>
      <c r="MZG84" s="27"/>
      <c r="MZH84" s="27"/>
      <c r="MZI84" s="27"/>
      <c r="MZJ84" s="27"/>
      <c r="MZK84" s="27"/>
      <c r="MZL84" s="27"/>
      <c r="MZM84" s="27"/>
      <c r="MZN84" s="27"/>
      <c r="MZO84" s="27"/>
      <c r="MZP84" s="27"/>
      <c r="MZQ84" s="27"/>
      <c r="MZR84" s="27"/>
      <c r="MZS84" s="27"/>
      <c r="MZT84" s="27"/>
      <c r="MZU84" s="27"/>
      <c r="MZV84" s="27"/>
      <c r="MZW84" s="27"/>
      <c r="MZX84" s="27"/>
      <c r="MZY84" s="27"/>
      <c r="MZZ84" s="27"/>
      <c r="NAA84" s="27"/>
      <c r="NAB84" s="27"/>
      <c r="NAC84" s="27"/>
      <c r="NAD84" s="27"/>
      <c r="NAE84" s="27"/>
      <c r="NAF84" s="27"/>
      <c r="NAG84" s="27"/>
      <c r="NAH84" s="27"/>
      <c r="NAI84" s="27"/>
      <c r="NAJ84" s="27"/>
      <c r="NAK84" s="27"/>
      <c r="NAL84" s="27"/>
      <c r="NAM84" s="27"/>
      <c r="NAN84" s="27"/>
      <c r="NAO84" s="27"/>
      <c r="NAP84" s="27"/>
      <c r="NAQ84" s="27"/>
      <c r="NAR84" s="27"/>
      <c r="NAS84" s="27"/>
      <c r="NAT84" s="27"/>
      <c r="NAU84" s="27"/>
      <c r="NAV84" s="27"/>
      <c r="NAW84" s="27"/>
      <c r="NAX84" s="27"/>
      <c r="NAY84" s="27"/>
      <c r="NAZ84" s="27"/>
      <c r="NBA84" s="27"/>
      <c r="NBB84" s="27"/>
      <c r="NBC84" s="27"/>
      <c r="NBD84" s="27"/>
      <c r="NBE84" s="27"/>
      <c r="NBF84" s="27"/>
      <c r="NBG84" s="27"/>
      <c r="NBH84" s="27"/>
      <c r="NBI84" s="27"/>
      <c r="NBJ84" s="27"/>
      <c r="NBK84" s="27"/>
      <c r="NBL84" s="27"/>
      <c r="NBM84" s="27"/>
      <c r="NBN84" s="27"/>
      <c r="NBO84" s="27"/>
      <c r="NBP84" s="27"/>
      <c r="NBQ84" s="27"/>
      <c r="NBR84" s="27"/>
      <c r="NBS84" s="27"/>
      <c r="NBT84" s="27"/>
      <c r="NBU84" s="27"/>
      <c r="NBV84" s="27"/>
      <c r="NBW84" s="27"/>
      <c r="NBX84" s="27"/>
      <c r="NBY84" s="27"/>
      <c r="NBZ84" s="27"/>
      <c r="NCA84" s="27"/>
      <c r="NCB84" s="27"/>
      <c r="NCC84" s="27"/>
      <c r="NCD84" s="27"/>
      <c r="NCE84" s="27"/>
      <c r="NCF84" s="27"/>
      <c r="NCG84" s="27"/>
      <c r="NCH84" s="27"/>
      <c r="NCI84" s="27"/>
      <c r="NCJ84" s="27"/>
      <c r="NCK84" s="27"/>
      <c r="NCL84" s="27"/>
      <c r="NCM84" s="27"/>
      <c r="NCN84" s="27"/>
      <c r="NCO84" s="27"/>
      <c r="NCP84" s="27"/>
      <c r="NCQ84" s="27"/>
      <c r="NCR84" s="27"/>
      <c r="NCS84" s="27"/>
      <c r="NCT84" s="27"/>
      <c r="NCU84" s="27"/>
      <c r="NCV84" s="27"/>
      <c r="NCW84" s="27"/>
      <c r="NCX84" s="27"/>
      <c r="NCY84" s="27"/>
      <c r="NCZ84" s="27"/>
      <c r="NDA84" s="27"/>
      <c r="NDB84" s="27"/>
      <c r="NDC84" s="27"/>
      <c r="NDD84" s="27"/>
      <c r="NDE84" s="27"/>
      <c r="NDF84" s="27"/>
      <c r="NDG84" s="27"/>
      <c r="NDH84" s="27"/>
      <c r="NDI84" s="27"/>
      <c r="NDJ84" s="27"/>
      <c r="NDK84" s="27"/>
      <c r="NDL84" s="27"/>
      <c r="NDM84" s="27"/>
      <c r="NDN84" s="27"/>
      <c r="NDO84" s="27"/>
      <c r="NDP84" s="27"/>
      <c r="NDQ84" s="27"/>
      <c r="NDR84" s="27"/>
      <c r="NDS84" s="27"/>
      <c r="NDT84" s="27"/>
      <c r="NDU84" s="27"/>
      <c r="NDV84" s="27"/>
      <c r="NDW84" s="27"/>
      <c r="NDX84" s="27"/>
      <c r="NDY84" s="27"/>
      <c r="NDZ84" s="27"/>
      <c r="NEA84" s="27"/>
      <c r="NEB84" s="27"/>
      <c r="NEC84" s="27"/>
      <c r="NED84" s="27"/>
      <c r="NEE84" s="27"/>
      <c r="NEF84" s="27"/>
      <c r="NEG84" s="27"/>
      <c r="NEH84" s="27"/>
      <c r="NEI84" s="27"/>
      <c r="NEJ84" s="27"/>
      <c r="NEK84" s="27"/>
      <c r="NEL84" s="27"/>
      <c r="NEM84" s="27"/>
      <c r="NEN84" s="27"/>
      <c r="NEO84" s="27"/>
      <c r="NEP84" s="27"/>
      <c r="NEQ84" s="27"/>
      <c r="NER84" s="27"/>
      <c r="NES84" s="27"/>
      <c r="NET84" s="27"/>
      <c r="NEU84" s="27"/>
      <c r="NEV84" s="27"/>
      <c r="NEW84" s="27"/>
      <c r="NEX84" s="27"/>
      <c r="NEY84" s="27"/>
      <c r="NEZ84" s="27"/>
      <c r="NFA84" s="27"/>
      <c r="NFB84" s="27"/>
      <c r="NFC84" s="27"/>
      <c r="NFD84" s="27"/>
      <c r="NFE84" s="27"/>
      <c r="NFF84" s="27"/>
      <c r="NFG84" s="27"/>
      <c r="NFH84" s="27"/>
      <c r="NFI84" s="27"/>
      <c r="NFJ84" s="27"/>
      <c r="NFK84" s="27"/>
      <c r="NFL84" s="27"/>
      <c r="NFM84" s="27"/>
      <c r="NFN84" s="27"/>
      <c r="NFO84" s="27"/>
      <c r="NFP84" s="27"/>
      <c r="NFQ84" s="27"/>
      <c r="NFR84" s="27"/>
      <c r="NFS84" s="27"/>
      <c r="NFT84" s="27"/>
      <c r="NFU84" s="27"/>
      <c r="NFV84" s="27"/>
      <c r="NFW84" s="27"/>
      <c r="NFX84" s="27"/>
      <c r="NFY84" s="27"/>
      <c r="NFZ84" s="27"/>
      <c r="NGA84" s="27"/>
      <c r="NGB84" s="27"/>
      <c r="NGC84" s="27"/>
      <c r="NGD84" s="27"/>
      <c r="NGE84" s="27"/>
      <c r="NGF84" s="27"/>
      <c r="NGG84" s="27"/>
      <c r="NGH84" s="27"/>
      <c r="NGI84" s="27"/>
      <c r="NGJ84" s="27"/>
      <c r="NGK84" s="27"/>
      <c r="NGL84" s="27"/>
      <c r="NGM84" s="27"/>
      <c r="NGN84" s="27"/>
      <c r="NGO84" s="27"/>
      <c r="NGP84" s="27"/>
      <c r="NGQ84" s="27"/>
      <c r="NGR84" s="27"/>
      <c r="NGS84" s="27"/>
      <c r="NGT84" s="27"/>
      <c r="NGU84" s="27"/>
      <c r="NGV84" s="27"/>
      <c r="NGW84" s="27"/>
      <c r="NGX84" s="27"/>
      <c r="NGY84" s="27"/>
      <c r="NGZ84" s="27"/>
      <c r="NHA84" s="27"/>
      <c r="NHB84" s="27"/>
      <c r="NHC84" s="27"/>
      <c r="NHD84" s="27"/>
      <c r="NHE84" s="27"/>
      <c r="NHF84" s="27"/>
      <c r="NHG84" s="27"/>
      <c r="NHH84" s="27"/>
      <c r="NHI84" s="27"/>
      <c r="NHJ84" s="27"/>
      <c r="NHK84" s="27"/>
      <c r="NHL84" s="27"/>
      <c r="NHM84" s="27"/>
      <c r="NHN84" s="27"/>
      <c r="NHO84" s="27"/>
      <c r="NHP84" s="27"/>
      <c r="NHQ84" s="27"/>
      <c r="NHR84" s="27"/>
      <c r="NHS84" s="27"/>
      <c r="NHT84" s="27"/>
      <c r="NHU84" s="27"/>
      <c r="NHV84" s="27"/>
      <c r="NHW84" s="27"/>
      <c r="NHX84" s="27"/>
      <c r="NHY84" s="27"/>
      <c r="NHZ84" s="27"/>
      <c r="NIA84" s="27"/>
      <c r="NIB84" s="27"/>
      <c r="NIC84" s="27"/>
      <c r="NID84" s="27"/>
      <c r="NIE84" s="27"/>
      <c r="NIF84" s="27"/>
      <c r="NIG84" s="27"/>
      <c r="NIH84" s="27"/>
      <c r="NII84" s="27"/>
      <c r="NIJ84" s="27"/>
      <c r="NIK84" s="27"/>
      <c r="NIL84" s="27"/>
      <c r="NIM84" s="27"/>
      <c r="NIN84" s="27"/>
      <c r="NIO84" s="27"/>
      <c r="NIP84" s="27"/>
      <c r="NIQ84" s="27"/>
      <c r="NIR84" s="27"/>
      <c r="NIS84" s="27"/>
      <c r="NIT84" s="27"/>
      <c r="NIU84" s="27"/>
      <c r="NIV84" s="27"/>
      <c r="NIW84" s="27"/>
      <c r="NIX84" s="27"/>
      <c r="NIY84" s="27"/>
      <c r="NIZ84" s="27"/>
      <c r="NJA84" s="27"/>
      <c r="NJB84" s="27"/>
      <c r="NJC84" s="27"/>
      <c r="NJD84" s="27"/>
      <c r="NJE84" s="27"/>
      <c r="NJF84" s="27"/>
      <c r="NJG84" s="27"/>
      <c r="NJH84" s="27"/>
      <c r="NJI84" s="27"/>
      <c r="NJJ84" s="27"/>
      <c r="NJK84" s="27"/>
      <c r="NJL84" s="27"/>
      <c r="NJM84" s="27"/>
      <c r="NJN84" s="27"/>
      <c r="NJO84" s="27"/>
      <c r="NJP84" s="27"/>
      <c r="NJQ84" s="27"/>
      <c r="NJR84" s="27"/>
      <c r="NJS84" s="27"/>
      <c r="NJT84" s="27"/>
      <c r="NJU84" s="27"/>
      <c r="NJV84" s="27"/>
      <c r="NJW84" s="27"/>
      <c r="NJX84" s="27"/>
      <c r="NJY84" s="27"/>
      <c r="NJZ84" s="27"/>
      <c r="NKA84" s="27"/>
      <c r="NKB84" s="27"/>
      <c r="NKC84" s="27"/>
      <c r="NKD84" s="27"/>
      <c r="NKE84" s="27"/>
      <c r="NKF84" s="27"/>
      <c r="NKG84" s="27"/>
      <c r="NKH84" s="27"/>
      <c r="NKI84" s="27"/>
      <c r="NKJ84" s="27"/>
      <c r="NKK84" s="27"/>
      <c r="NKL84" s="27"/>
      <c r="NKM84" s="27"/>
      <c r="NKN84" s="27"/>
      <c r="NKO84" s="27"/>
      <c r="NKP84" s="27"/>
      <c r="NKQ84" s="27"/>
      <c r="NKR84" s="27"/>
      <c r="NKS84" s="27"/>
      <c r="NKT84" s="27"/>
      <c r="NKU84" s="27"/>
      <c r="NKV84" s="27"/>
      <c r="NKW84" s="27"/>
      <c r="NKX84" s="27"/>
      <c r="NKY84" s="27"/>
      <c r="NKZ84" s="27"/>
      <c r="NLA84" s="27"/>
      <c r="NLB84" s="27"/>
      <c r="NLC84" s="27"/>
      <c r="NLD84" s="27"/>
      <c r="NLE84" s="27"/>
      <c r="NLF84" s="27"/>
      <c r="NLG84" s="27"/>
      <c r="NLH84" s="27"/>
      <c r="NLI84" s="27"/>
      <c r="NLJ84" s="27"/>
      <c r="NLK84" s="27"/>
      <c r="NLL84" s="27"/>
      <c r="NLM84" s="27"/>
      <c r="NLN84" s="27"/>
      <c r="NLO84" s="27"/>
      <c r="NLP84" s="27"/>
      <c r="NLQ84" s="27"/>
      <c r="NLR84" s="27"/>
      <c r="NLS84" s="27"/>
      <c r="NLT84" s="27"/>
      <c r="NLU84" s="27"/>
      <c r="NLV84" s="27"/>
      <c r="NLW84" s="27"/>
      <c r="NLX84" s="27"/>
      <c r="NLY84" s="27"/>
      <c r="NLZ84" s="27"/>
      <c r="NMA84" s="27"/>
      <c r="NMB84" s="27"/>
      <c r="NMC84" s="27"/>
      <c r="NMD84" s="27"/>
      <c r="NME84" s="27"/>
      <c r="NMF84" s="27"/>
      <c r="NMG84" s="27"/>
      <c r="NMH84" s="27"/>
      <c r="NMI84" s="27"/>
      <c r="NMJ84" s="27"/>
      <c r="NMK84" s="27"/>
      <c r="NML84" s="27"/>
      <c r="NMM84" s="27"/>
      <c r="NMN84" s="27"/>
      <c r="NMO84" s="27"/>
      <c r="NMP84" s="27"/>
      <c r="NMQ84" s="27"/>
      <c r="NMR84" s="27"/>
      <c r="NMS84" s="27"/>
      <c r="NMT84" s="27"/>
      <c r="NMU84" s="27"/>
      <c r="NMV84" s="27"/>
      <c r="NMW84" s="27"/>
      <c r="NMX84" s="27"/>
      <c r="NMY84" s="27"/>
      <c r="NMZ84" s="27"/>
      <c r="NNA84" s="27"/>
      <c r="NNB84" s="27"/>
      <c r="NNC84" s="27"/>
      <c r="NND84" s="27"/>
      <c r="NNE84" s="27"/>
      <c r="NNF84" s="27"/>
      <c r="NNG84" s="27"/>
      <c r="NNH84" s="27"/>
      <c r="NNI84" s="27"/>
      <c r="NNJ84" s="27"/>
      <c r="NNK84" s="27"/>
      <c r="NNL84" s="27"/>
      <c r="NNM84" s="27"/>
      <c r="NNN84" s="27"/>
      <c r="NNO84" s="27"/>
      <c r="NNP84" s="27"/>
      <c r="NNQ84" s="27"/>
      <c r="NNR84" s="27"/>
      <c r="NNS84" s="27"/>
      <c r="NNT84" s="27"/>
      <c r="NNU84" s="27"/>
      <c r="NNV84" s="27"/>
      <c r="NNW84" s="27"/>
      <c r="NNX84" s="27"/>
      <c r="NNY84" s="27"/>
      <c r="NNZ84" s="27"/>
      <c r="NOA84" s="27"/>
      <c r="NOB84" s="27"/>
      <c r="NOC84" s="27"/>
      <c r="NOD84" s="27"/>
      <c r="NOE84" s="27"/>
      <c r="NOF84" s="27"/>
      <c r="NOG84" s="27"/>
      <c r="NOH84" s="27"/>
      <c r="NOI84" s="27"/>
      <c r="NOJ84" s="27"/>
      <c r="NOK84" s="27"/>
      <c r="NOL84" s="27"/>
      <c r="NOM84" s="27"/>
      <c r="NON84" s="27"/>
      <c r="NOO84" s="27"/>
      <c r="NOP84" s="27"/>
      <c r="NOQ84" s="27"/>
      <c r="NOR84" s="27"/>
      <c r="NOS84" s="27"/>
      <c r="NOT84" s="27"/>
      <c r="NOU84" s="27"/>
      <c r="NOV84" s="27"/>
      <c r="NOW84" s="27"/>
      <c r="NOX84" s="27"/>
      <c r="NOY84" s="27"/>
      <c r="NOZ84" s="27"/>
      <c r="NPA84" s="27"/>
      <c r="NPB84" s="27"/>
      <c r="NPC84" s="27"/>
      <c r="NPD84" s="27"/>
      <c r="NPE84" s="27"/>
      <c r="NPF84" s="27"/>
      <c r="NPG84" s="27"/>
      <c r="NPH84" s="27"/>
      <c r="NPI84" s="27"/>
      <c r="NPJ84" s="27"/>
      <c r="NPK84" s="27"/>
      <c r="NPL84" s="27"/>
      <c r="NPM84" s="27"/>
      <c r="NPN84" s="27"/>
      <c r="NPO84" s="27"/>
      <c r="NPP84" s="27"/>
      <c r="NPQ84" s="27"/>
      <c r="NPR84" s="27"/>
      <c r="NPS84" s="27"/>
      <c r="NPT84" s="27"/>
      <c r="NPU84" s="27"/>
      <c r="NPV84" s="27"/>
      <c r="NPW84" s="27"/>
      <c r="NPX84" s="27"/>
      <c r="NPY84" s="27"/>
      <c r="NPZ84" s="27"/>
      <c r="NQA84" s="27"/>
      <c r="NQB84" s="27"/>
      <c r="NQC84" s="27"/>
      <c r="NQD84" s="27"/>
      <c r="NQE84" s="27"/>
      <c r="NQF84" s="27"/>
      <c r="NQG84" s="27"/>
      <c r="NQH84" s="27"/>
      <c r="NQI84" s="27"/>
      <c r="NQJ84" s="27"/>
      <c r="NQK84" s="27"/>
      <c r="NQL84" s="27"/>
      <c r="NQM84" s="27"/>
      <c r="NQN84" s="27"/>
      <c r="NQO84" s="27"/>
      <c r="NQP84" s="27"/>
      <c r="NQQ84" s="27"/>
      <c r="NQR84" s="27"/>
      <c r="NQS84" s="27"/>
      <c r="NQT84" s="27"/>
      <c r="NQU84" s="27"/>
      <c r="NQV84" s="27"/>
      <c r="NQW84" s="27"/>
      <c r="NQX84" s="27"/>
      <c r="NQY84" s="27"/>
      <c r="NQZ84" s="27"/>
      <c r="NRA84" s="27"/>
      <c r="NRB84" s="27"/>
      <c r="NRC84" s="27"/>
      <c r="NRD84" s="27"/>
      <c r="NRE84" s="27"/>
      <c r="NRF84" s="27"/>
      <c r="NRG84" s="27"/>
      <c r="NRH84" s="27"/>
      <c r="NRI84" s="27"/>
      <c r="NRJ84" s="27"/>
      <c r="NRK84" s="27"/>
      <c r="NRL84" s="27"/>
      <c r="NRM84" s="27"/>
      <c r="NRN84" s="27"/>
      <c r="NRO84" s="27"/>
      <c r="NRP84" s="27"/>
      <c r="NRQ84" s="27"/>
      <c r="NRR84" s="27"/>
      <c r="NRS84" s="27"/>
      <c r="NRT84" s="27"/>
      <c r="NRU84" s="27"/>
      <c r="NRV84" s="27"/>
      <c r="NRW84" s="27"/>
      <c r="NRX84" s="27"/>
      <c r="NRY84" s="27"/>
      <c r="NRZ84" s="27"/>
      <c r="NSA84" s="27"/>
      <c r="NSB84" s="27"/>
      <c r="NSC84" s="27"/>
      <c r="NSD84" s="27"/>
      <c r="NSE84" s="27"/>
      <c r="NSF84" s="27"/>
      <c r="NSG84" s="27"/>
      <c r="NSH84" s="27"/>
      <c r="NSI84" s="27"/>
      <c r="NSJ84" s="27"/>
      <c r="NSK84" s="27"/>
      <c r="NSL84" s="27"/>
      <c r="NSM84" s="27"/>
      <c r="NSN84" s="27"/>
      <c r="NSO84" s="27"/>
      <c r="NSP84" s="27"/>
      <c r="NSQ84" s="27"/>
      <c r="NSR84" s="27"/>
      <c r="NSS84" s="27"/>
      <c r="NST84" s="27"/>
      <c r="NSU84" s="27"/>
      <c r="NSV84" s="27"/>
      <c r="NSW84" s="27"/>
      <c r="NSX84" s="27"/>
      <c r="NSY84" s="27"/>
      <c r="NSZ84" s="27"/>
      <c r="NTA84" s="27"/>
      <c r="NTB84" s="27"/>
      <c r="NTC84" s="27"/>
      <c r="NTD84" s="27"/>
      <c r="NTE84" s="27"/>
      <c r="NTF84" s="27"/>
      <c r="NTG84" s="27"/>
      <c r="NTH84" s="27"/>
      <c r="NTI84" s="27"/>
      <c r="NTJ84" s="27"/>
      <c r="NTK84" s="27"/>
      <c r="NTL84" s="27"/>
      <c r="NTM84" s="27"/>
      <c r="NTN84" s="27"/>
      <c r="NTO84" s="27"/>
      <c r="NTP84" s="27"/>
      <c r="NTQ84" s="27"/>
      <c r="NTR84" s="27"/>
      <c r="NTS84" s="27"/>
      <c r="NTT84" s="27"/>
      <c r="NTU84" s="27"/>
      <c r="NTV84" s="27"/>
      <c r="NTW84" s="27"/>
      <c r="NTX84" s="27"/>
      <c r="NTY84" s="27"/>
      <c r="NTZ84" s="27"/>
      <c r="NUA84" s="27"/>
      <c r="NUB84" s="27"/>
      <c r="NUC84" s="27"/>
      <c r="NUD84" s="27"/>
      <c r="NUE84" s="27"/>
      <c r="NUF84" s="27"/>
      <c r="NUG84" s="27"/>
      <c r="NUH84" s="27"/>
      <c r="NUI84" s="27"/>
      <c r="NUJ84" s="27"/>
      <c r="NUK84" s="27"/>
      <c r="NUL84" s="27"/>
      <c r="NUM84" s="27"/>
      <c r="NUN84" s="27"/>
      <c r="NUO84" s="27"/>
      <c r="NUP84" s="27"/>
      <c r="NUQ84" s="27"/>
      <c r="NUR84" s="27"/>
      <c r="NUS84" s="27"/>
      <c r="NUT84" s="27"/>
      <c r="NUU84" s="27"/>
      <c r="NUV84" s="27"/>
      <c r="NUW84" s="27"/>
      <c r="NUX84" s="27"/>
      <c r="NUY84" s="27"/>
      <c r="NUZ84" s="27"/>
      <c r="NVA84" s="27"/>
      <c r="NVB84" s="27"/>
      <c r="NVC84" s="27"/>
      <c r="NVD84" s="27"/>
      <c r="NVE84" s="27"/>
      <c r="NVF84" s="27"/>
      <c r="NVG84" s="27"/>
      <c r="NVH84" s="27"/>
      <c r="NVI84" s="27"/>
      <c r="NVJ84" s="27"/>
      <c r="NVK84" s="27"/>
      <c r="NVL84" s="27"/>
      <c r="NVM84" s="27"/>
      <c r="NVN84" s="27"/>
      <c r="NVO84" s="27"/>
      <c r="NVP84" s="27"/>
      <c r="NVQ84" s="27"/>
      <c r="NVR84" s="27"/>
      <c r="NVS84" s="27"/>
      <c r="NVT84" s="27"/>
      <c r="NVU84" s="27"/>
      <c r="NVV84" s="27"/>
      <c r="NVW84" s="27"/>
      <c r="NVX84" s="27"/>
      <c r="NVY84" s="27"/>
      <c r="NVZ84" s="27"/>
      <c r="NWA84" s="27"/>
      <c r="NWB84" s="27"/>
      <c r="NWC84" s="27"/>
      <c r="NWD84" s="27"/>
      <c r="NWE84" s="27"/>
      <c r="NWF84" s="27"/>
      <c r="NWG84" s="27"/>
      <c r="NWH84" s="27"/>
      <c r="NWI84" s="27"/>
      <c r="NWJ84" s="27"/>
      <c r="NWK84" s="27"/>
      <c r="NWL84" s="27"/>
      <c r="NWM84" s="27"/>
      <c r="NWN84" s="27"/>
      <c r="NWO84" s="27"/>
      <c r="NWP84" s="27"/>
      <c r="NWQ84" s="27"/>
      <c r="NWR84" s="27"/>
      <c r="NWS84" s="27"/>
      <c r="NWT84" s="27"/>
      <c r="NWU84" s="27"/>
      <c r="NWV84" s="27"/>
      <c r="NWW84" s="27"/>
      <c r="NWX84" s="27"/>
      <c r="NWY84" s="27"/>
      <c r="NWZ84" s="27"/>
      <c r="NXA84" s="27"/>
      <c r="NXB84" s="27"/>
      <c r="NXC84" s="27"/>
      <c r="NXD84" s="27"/>
      <c r="NXE84" s="27"/>
      <c r="NXF84" s="27"/>
      <c r="NXG84" s="27"/>
      <c r="NXH84" s="27"/>
      <c r="NXI84" s="27"/>
      <c r="NXJ84" s="27"/>
      <c r="NXK84" s="27"/>
      <c r="NXL84" s="27"/>
      <c r="NXM84" s="27"/>
      <c r="NXN84" s="27"/>
      <c r="NXO84" s="27"/>
      <c r="NXP84" s="27"/>
      <c r="NXQ84" s="27"/>
      <c r="NXR84" s="27"/>
      <c r="NXS84" s="27"/>
      <c r="NXT84" s="27"/>
      <c r="NXU84" s="27"/>
      <c r="NXV84" s="27"/>
      <c r="NXW84" s="27"/>
      <c r="NXX84" s="27"/>
      <c r="NXY84" s="27"/>
      <c r="NXZ84" s="27"/>
      <c r="NYA84" s="27"/>
      <c r="NYB84" s="27"/>
      <c r="NYC84" s="27"/>
      <c r="NYD84" s="27"/>
      <c r="NYE84" s="27"/>
      <c r="NYF84" s="27"/>
      <c r="NYG84" s="27"/>
      <c r="NYH84" s="27"/>
      <c r="NYI84" s="27"/>
      <c r="NYJ84" s="27"/>
      <c r="NYK84" s="27"/>
      <c r="NYL84" s="27"/>
      <c r="NYM84" s="27"/>
      <c r="NYN84" s="27"/>
      <c r="NYO84" s="27"/>
      <c r="NYP84" s="27"/>
      <c r="NYQ84" s="27"/>
      <c r="NYR84" s="27"/>
      <c r="NYS84" s="27"/>
      <c r="NYT84" s="27"/>
      <c r="NYU84" s="27"/>
      <c r="NYV84" s="27"/>
      <c r="NYW84" s="27"/>
      <c r="NYX84" s="27"/>
      <c r="NYY84" s="27"/>
      <c r="NYZ84" s="27"/>
      <c r="NZA84" s="27"/>
      <c r="NZB84" s="27"/>
      <c r="NZC84" s="27"/>
      <c r="NZD84" s="27"/>
      <c r="NZE84" s="27"/>
      <c r="NZF84" s="27"/>
      <c r="NZG84" s="27"/>
      <c r="NZH84" s="27"/>
      <c r="NZI84" s="27"/>
      <c r="NZJ84" s="27"/>
      <c r="NZK84" s="27"/>
      <c r="NZL84" s="27"/>
      <c r="NZM84" s="27"/>
      <c r="NZN84" s="27"/>
      <c r="NZO84" s="27"/>
      <c r="NZP84" s="27"/>
      <c r="NZQ84" s="27"/>
      <c r="NZR84" s="27"/>
      <c r="NZS84" s="27"/>
      <c r="NZT84" s="27"/>
      <c r="NZU84" s="27"/>
      <c r="NZV84" s="27"/>
      <c r="NZW84" s="27"/>
      <c r="NZX84" s="27"/>
      <c r="NZY84" s="27"/>
      <c r="NZZ84" s="27"/>
      <c r="OAA84" s="27"/>
      <c r="OAB84" s="27"/>
      <c r="OAC84" s="27"/>
      <c r="OAD84" s="27"/>
      <c r="OAE84" s="27"/>
      <c r="OAF84" s="27"/>
      <c r="OAG84" s="27"/>
      <c r="OAH84" s="27"/>
      <c r="OAI84" s="27"/>
      <c r="OAJ84" s="27"/>
      <c r="OAK84" s="27"/>
      <c r="OAL84" s="27"/>
      <c r="OAM84" s="27"/>
      <c r="OAN84" s="27"/>
      <c r="OAO84" s="27"/>
      <c r="OAP84" s="27"/>
      <c r="OAQ84" s="27"/>
      <c r="OAR84" s="27"/>
      <c r="OAS84" s="27"/>
      <c r="OAT84" s="27"/>
      <c r="OAU84" s="27"/>
      <c r="OAV84" s="27"/>
      <c r="OAW84" s="27"/>
      <c r="OAX84" s="27"/>
      <c r="OAY84" s="27"/>
      <c r="OAZ84" s="27"/>
      <c r="OBA84" s="27"/>
      <c r="OBB84" s="27"/>
      <c r="OBC84" s="27"/>
      <c r="OBD84" s="27"/>
      <c r="OBE84" s="27"/>
      <c r="OBF84" s="27"/>
      <c r="OBG84" s="27"/>
      <c r="OBH84" s="27"/>
      <c r="OBI84" s="27"/>
      <c r="OBJ84" s="27"/>
      <c r="OBK84" s="27"/>
      <c r="OBL84" s="27"/>
      <c r="OBM84" s="27"/>
      <c r="OBN84" s="27"/>
      <c r="OBO84" s="27"/>
      <c r="OBP84" s="27"/>
      <c r="OBQ84" s="27"/>
      <c r="OBR84" s="27"/>
      <c r="OBS84" s="27"/>
      <c r="OBT84" s="27"/>
      <c r="OBU84" s="27"/>
      <c r="OBV84" s="27"/>
      <c r="OBW84" s="27"/>
      <c r="OBX84" s="27"/>
      <c r="OBY84" s="27"/>
      <c r="OBZ84" s="27"/>
      <c r="OCA84" s="27"/>
      <c r="OCB84" s="27"/>
      <c r="OCC84" s="27"/>
      <c r="OCD84" s="27"/>
      <c r="OCE84" s="27"/>
      <c r="OCF84" s="27"/>
      <c r="OCG84" s="27"/>
      <c r="OCH84" s="27"/>
      <c r="OCI84" s="27"/>
      <c r="OCJ84" s="27"/>
      <c r="OCK84" s="27"/>
      <c r="OCL84" s="27"/>
      <c r="OCM84" s="27"/>
      <c r="OCN84" s="27"/>
      <c r="OCO84" s="27"/>
      <c r="OCP84" s="27"/>
      <c r="OCQ84" s="27"/>
      <c r="OCR84" s="27"/>
      <c r="OCS84" s="27"/>
      <c r="OCT84" s="27"/>
      <c r="OCU84" s="27"/>
      <c r="OCV84" s="27"/>
      <c r="OCW84" s="27"/>
      <c r="OCX84" s="27"/>
      <c r="OCY84" s="27"/>
      <c r="OCZ84" s="27"/>
      <c r="ODA84" s="27"/>
      <c r="ODB84" s="27"/>
      <c r="ODC84" s="27"/>
      <c r="ODD84" s="27"/>
      <c r="ODE84" s="27"/>
      <c r="ODF84" s="27"/>
      <c r="ODG84" s="27"/>
      <c r="ODH84" s="27"/>
      <c r="ODI84" s="27"/>
      <c r="ODJ84" s="27"/>
      <c r="ODK84" s="27"/>
      <c r="ODL84" s="27"/>
      <c r="ODM84" s="27"/>
      <c r="ODN84" s="27"/>
      <c r="ODO84" s="27"/>
      <c r="ODP84" s="27"/>
      <c r="ODQ84" s="27"/>
      <c r="ODR84" s="27"/>
      <c r="ODS84" s="27"/>
      <c r="ODT84" s="27"/>
      <c r="ODU84" s="27"/>
      <c r="ODV84" s="27"/>
      <c r="ODW84" s="27"/>
      <c r="ODX84" s="27"/>
      <c r="ODY84" s="27"/>
      <c r="ODZ84" s="27"/>
      <c r="OEA84" s="27"/>
      <c r="OEB84" s="27"/>
      <c r="OEC84" s="27"/>
      <c r="OED84" s="27"/>
      <c r="OEE84" s="27"/>
      <c r="OEF84" s="27"/>
      <c r="OEG84" s="27"/>
      <c r="OEH84" s="27"/>
      <c r="OEI84" s="27"/>
      <c r="OEJ84" s="27"/>
      <c r="OEK84" s="27"/>
      <c r="OEL84" s="27"/>
      <c r="OEM84" s="27"/>
      <c r="OEN84" s="27"/>
      <c r="OEO84" s="27"/>
      <c r="OEP84" s="27"/>
      <c r="OEQ84" s="27"/>
      <c r="OER84" s="27"/>
      <c r="OES84" s="27"/>
      <c r="OET84" s="27"/>
      <c r="OEU84" s="27"/>
      <c r="OEV84" s="27"/>
      <c r="OEW84" s="27"/>
      <c r="OEX84" s="27"/>
      <c r="OEY84" s="27"/>
      <c r="OEZ84" s="27"/>
      <c r="OFA84" s="27"/>
      <c r="OFB84" s="27"/>
      <c r="OFC84" s="27"/>
      <c r="OFD84" s="27"/>
      <c r="OFE84" s="27"/>
      <c r="OFF84" s="27"/>
      <c r="OFG84" s="27"/>
      <c r="OFH84" s="27"/>
      <c r="OFI84" s="27"/>
      <c r="OFJ84" s="27"/>
      <c r="OFK84" s="27"/>
      <c r="OFL84" s="27"/>
      <c r="OFM84" s="27"/>
      <c r="OFN84" s="27"/>
      <c r="OFO84" s="27"/>
      <c r="OFP84" s="27"/>
      <c r="OFQ84" s="27"/>
      <c r="OFR84" s="27"/>
      <c r="OFS84" s="27"/>
      <c r="OFT84" s="27"/>
      <c r="OFU84" s="27"/>
      <c r="OFV84" s="27"/>
      <c r="OFW84" s="27"/>
      <c r="OFX84" s="27"/>
      <c r="OFY84" s="27"/>
      <c r="OFZ84" s="27"/>
      <c r="OGA84" s="27"/>
      <c r="OGB84" s="27"/>
      <c r="OGC84" s="27"/>
      <c r="OGD84" s="27"/>
      <c r="OGE84" s="27"/>
      <c r="OGF84" s="27"/>
      <c r="OGG84" s="27"/>
      <c r="OGH84" s="27"/>
      <c r="OGI84" s="27"/>
      <c r="OGJ84" s="27"/>
      <c r="OGK84" s="27"/>
      <c r="OGL84" s="27"/>
      <c r="OGM84" s="27"/>
      <c r="OGN84" s="27"/>
      <c r="OGO84" s="27"/>
      <c r="OGP84" s="27"/>
      <c r="OGQ84" s="27"/>
      <c r="OGR84" s="27"/>
      <c r="OGS84" s="27"/>
      <c r="OGT84" s="27"/>
      <c r="OGU84" s="27"/>
      <c r="OGV84" s="27"/>
      <c r="OGW84" s="27"/>
      <c r="OGX84" s="27"/>
      <c r="OGY84" s="27"/>
      <c r="OGZ84" s="27"/>
      <c r="OHA84" s="27"/>
      <c r="OHB84" s="27"/>
      <c r="OHC84" s="27"/>
      <c r="OHD84" s="27"/>
      <c r="OHE84" s="27"/>
      <c r="OHF84" s="27"/>
      <c r="OHG84" s="27"/>
      <c r="OHH84" s="27"/>
      <c r="OHI84" s="27"/>
      <c r="OHJ84" s="27"/>
      <c r="OHK84" s="27"/>
      <c r="OHL84" s="27"/>
      <c r="OHM84" s="27"/>
      <c r="OHN84" s="27"/>
      <c r="OHO84" s="27"/>
      <c r="OHP84" s="27"/>
      <c r="OHQ84" s="27"/>
      <c r="OHR84" s="27"/>
      <c r="OHS84" s="27"/>
      <c r="OHT84" s="27"/>
      <c r="OHU84" s="27"/>
      <c r="OHV84" s="27"/>
      <c r="OHW84" s="27"/>
      <c r="OHX84" s="27"/>
      <c r="OHY84" s="27"/>
      <c r="OHZ84" s="27"/>
      <c r="OIA84" s="27"/>
      <c r="OIB84" s="27"/>
      <c r="OIC84" s="27"/>
      <c r="OID84" s="27"/>
      <c r="OIE84" s="27"/>
      <c r="OIF84" s="27"/>
      <c r="OIG84" s="27"/>
      <c r="OIH84" s="27"/>
      <c r="OII84" s="27"/>
      <c r="OIJ84" s="27"/>
      <c r="OIK84" s="27"/>
      <c r="OIL84" s="27"/>
      <c r="OIM84" s="27"/>
      <c r="OIN84" s="27"/>
      <c r="OIO84" s="27"/>
      <c r="OIP84" s="27"/>
      <c r="OIQ84" s="27"/>
      <c r="OIR84" s="27"/>
      <c r="OIS84" s="27"/>
      <c r="OIT84" s="27"/>
      <c r="OIU84" s="27"/>
      <c r="OIV84" s="27"/>
      <c r="OIW84" s="27"/>
      <c r="OIX84" s="27"/>
      <c r="OIY84" s="27"/>
      <c r="OIZ84" s="27"/>
      <c r="OJA84" s="27"/>
      <c r="OJB84" s="27"/>
      <c r="OJC84" s="27"/>
      <c r="OJD84" s="27"/>
      <c r="OJE84" s="27"/>
      <c r="OJF84" s="27"/>
      <c r="OJG84" s="27"/>
      <c r="OJH84" s="27"/>
      <c r="OJI84" s="27"/>
      <c r="OJJ84" s="27"/>
      <c r="OJK84" s="27"/>
      <c r="OJL84" s="27"/>
      <c r="OJM84" s="27"/>
      <c r="OJN84" s="27"/>
      <c r="OJO84" s="27"/>
      <c r="OJP84" s="27"/>
      <c r="OJQ84" s="27"/>
      <c r="OJR84" s="27"/>
      <c r="OJS84" s="27"/>
      <c r="OJT84" s="27"/>
      <c r="OJU84" s="27"/>
      <c r="OJV84" s="27"/>
      <c r="OJW84" s="27"/>
      <c r="OJX84" s="27"/>
      <c r="OJY84" s="27"/>
      <c r="OJZ84" s="27"/>
      <c r="OKA84" s="27"/>
      <c r="OKB84" s="27"/>
      <c r="OKC84" s="27"/>
      <c r="OKD84" s="27"/>
      <c r="OKE84" s="27"/>
      <c r="OKF84" s="27"/>
      <c r="OKG84" s="27"/>
      <c r="OKH84" s="27"/>
      <c r="OKI84" s="27"/>
      <c r="OKJ84" s="27"/>
      <c r="OKK84" s="27"/>
      <c r="OKL84" s="27"/>
      <c r="OKM84" s="27"/>
      <c r="OKN84" s="27"/>
      <c r="OKO84" s="27"/>
      <c r="OKP84" s="27"/>
      <c r="OKQ84" s="27"/>
      <c r="OKR84" s="27"/>
      <c r="OKS84" s="27"/>
      <c r="OKT84" s="27"/>
      <c r="OKU84" s="27"/>
      <c r="OKV84" s="27"/>
      <c r="OKW84" s="27"/>
      <c r="OKX84" s="27"/>
      <c r="OKY84" s="27"/>
      <c r="OKZ84" s="27"/>
      <c r="OLA84" s="27"/>
      <c r="OLB84" s="27"/>
      <c r="OLC84" s="27"/>
      <c r="OLD84" s="27"/>
      <c r="OLE84" s="27"/>
      <c r="OLF84" s="27"/>
      <c r="OLG84" s="27"/>
      <c r="OLH84" s="27"/>
      <c r="OLI84" s="27"/>
      <c r="OLJ84" s="27"/>
      <c r="OLK84" s="27"/>
      <c r="OLL84" s="27"/>
      <c r="OLM84" s="27"/>
      <c r="OLN84" s="27"/>
      <c r="OLO84" s="27"/>
      <c r="OLP84" s="27"/>
      <c r="OLQ84" s="27"/>
      <c r="OLR84" s="27"/>
      <c r="OLS84" s="27"/>
      <c r="OLT84" s="27"/>
      <c r="OLU84" s="27"/>
      <c r="OLV84" s="27"/>
      <c r="OLW84" s="27"/>
      <c r="OLX84" s="27"/>
      <c r="OLY84" s="27"/>
      <c r="OLZ84" s="27"/>
      <c r="OMA84" s="27"/>
      <c r="OMB84" s="27"/>
      <c r="OMC84" s="27"/>
      <c r="OMD84" s="27"/>
      <c r="OME84" s="27"/>
      <c r="OMF84" s="27"/>
      <c r="OMG84" s="27"/>
      <c r="OMH84" s="27"/>
      <c r="OMI84" s="27"/>
      <c r="OMJ84" s="27"/>
      <c r="OMK84" s="27"/>
      <c r="OML84" s="27"/>
      <c r="OMM84" s="27"/>
      <c r="OMN84" s="27"/>
      <c r="OMO84" s="27"/>
      <c r="OMP84" s="27"/>
      <c r="OMQ84" s="27"/>
      <c r="OMR84" s="27"/>
      <c r="OMS84" s="27"/>
      <c r="OMT84" s="27"/>
      <c r="OMU84" s="27"/>
      <c r="OMV84" s="27"/>
      <c r="OMW84" s="27"/>
      <c r="OMX84" s="27"/>
      <c r="OMY84" s="27"/>
      <c r="OMZ84" s="27"/>
      <c r="ONA84" s="27"/>
      <c r="ONB84" s="27"/>
      <c r="ONC84" s="27"/>
      <c r="OND84" s="27"/>
      <c r="ONE84" s="27"/>
      <c r="ONF84" s="27"/>
      <c r="ONG84" s="27"/>
      <c r="ONH84" s="27"/>
      <c r="ONI84" s="27"/>
      <c r="ONJ84" s="27"/>
      <c r="ONK84" s="27"/>
      <c r="ONL84" s="27"/>
      <c r="ONM84" s="27"/>
      <c r="ONN84" s="27"/>
      <c r="ONO84" s="27"/>
      <c r="ONP84" s="27"/>
      <c r="ONQ84" s="27"/>
      <c r="ONR84" s="27"/>
      <c r="ONS84" s="27"/>
      <c r="ONT84" s="27"/>
      <c r="ONU84" s="27"/>
      <c r="ONV84" s="27"/>
      <c r="ONW84" s="27"/>
      <c r="ONX84" s="27"/>
      <c r="ONY84" s="27"/>
      <c r="ONZ84" s="27"/>
      <c r="OOA84" s="27"/>
      <c r="OOB84" s="27"/>
      <c r="OOC84" s="27"/>
      <c r="OOD84" s="27"/>
      <c r="OOE84" s="27"/>
      <c r="OOF84" s="27"/>
      <c r="OOG84" s="27"/>
      <c r="OOH84" s="27"/>
      <c r="OOI84" s="27"/>
      <c r="OOJ84" s="27"/>
      <c r="OOK84" s="27"/>
      <c r="OOL84" s="27"/>
      <c r="OOM84" s="27"/>
      <c r="OON84" s="27"/>
      <c r="OOO84" s="27"/>
      <c r="OOP84" s="27"/>
      <c r="OOQ84" s="27"/>
      <c r="OOR84" s="27"/>
      <c r="OOS84" s="27"/>
      <c r="OOT84" s="27"/>
      <c r="OOU84" s="27"/>
      <c r="OOV84" s="27"/>
      <c r="OOW84" s="27"/>
      <c r="OOX84" s="27"/>
      <c r="OOY84" s="27"/>
      <c r="OOZ84" s="27"/>
      <c r="OPA84" s="27"/>
      <c r="OPB84" s="27"/>
      <c r="OPC84" s="27"/>
      <c r="OPD84" s="27"/>
      <c r="OPE84" s="27"/>
      <c r="OPF84" s="27"/>
      <c r="OPG84" s="27"/>
      <c r="OPH84" s="27"/>
      <c r="OPI84" s="27"/>
      <c r="OPJ84" s="27"/>
      <c r="OPK84" s="27"/>
      <c r="OPL84" s="27"/>
      <c r="OPM84" s="27"/>
      <c r="OPN84" s="27"/>
      <c r="OPO84" s="27"/>
      <c r="OPP84" s="27"/>
      <c r="OPQ84" s="27"/>
      <c r="OPR84" s="27"/>
      <c r="OPS84" s="27"/>
      <c r="OPT84" s="27"/>
      <c r="OPU84" s="27"/>
      <c r="OPV84" s="27"/>
      <c r="OPW84" s="27"/>
      <c r="OPX84" s="27"/>
      <c r="OPY84" s="27"/>
      <c r="OPZ84" s="27"/>
      <c r="OQA84" s="27"/>
      <c r="OQB84" s="27"/>
      <c r="OQC84" s="27"/>
      <c r="OQD84" s="27"/>
      <c r="OQE84" s="27"/>
      <c r="OQF84" s="27"/>
      <c r="OQG84" s="27"/>
      <c r="OQH84" s="27"/>
      <c r="OQI84" s="27"/>
      <c r="OQJ84" s="27"/>
      <c r="OQK84" s="27"/>
      <c r="OQL84" s="27"/>
      <c r="OQM84" s="27"/>
      <c r="OQN84" s="27"/>
      <c r="OQO84" s="27"/>
      <c r="OQP84" s="27"/>
      <c r="OQQ84" s="27"/>
      <c r="OQR84" s="27"/>
      <c r="OQS84" s="27"/>
      <c r="OQT84" s="27"/>
      <c r="OQU84" s="27"/>
      <c r="OQV84" s="27"/>
      <c r="OQW84" s="27"/>
      <c r="OQX84" s="27"/>
      <c r="OQY84" s="27"/>
      <c r="OQZ84" s="27"/>
      <c r="ORA84" s="27"/>
      <c r="ORB84" s="27"/>
      <c r="ORC84" s="27"/>
      <c r="ORD84" s="27"/>
      <c r="ORE84" s="27"/>
      <c r="ORF84" s="27"/>
      <c r="ORG84" s="27"/>
      <c r="ORH84" s="27"/>
      <c r="ORI84" s="27"/>
      <c r="ORJ84" s="27"/>
      <c r="ORK84" s="27"/>
      <c r="ORL84" s="27"/>
      <c r="ORM84" s="27"/>
      <c r="ORN84" s="27"/>
      <c r="ORO84" s="27"/>
      <c r="ORP84" s="27"/>
      <c r="ORQ84" s="27"/>
      <c r="ORR84" s="27"/>
      <c r="ORS84" s="27"/>
      <c r="ORT84" s="27"/>
      <c r="ORU84" s="27"/>
      <c r="ORV84" s="27"/>
      <c r="ORW84" s="27"/>
      <c r="ORX84" s="27"/>
      <c r="ORY84" s="27"/>
      <c r="ORZ84" s="27"/>
      <c r="OSA84" s="27"/>
      <c r="OSB84" s="27"/>
      <c r="OSC84" s="27"/>
      <c r="OSD84" s="27"/>
      <c r="OSE84" s="27"/>
      <c r="OSF84" s="27"/>
      <c r="OSG84" s="27"/>
      <c r="OSH84" s="27"/>
      <c r="OSI84" s="27"/>
      <c r="OSJ84" s="27"/>
      <c r="OSK84" s="27"/>
      <c r="OSL84" s="27"/>
      <c r="OSM84" s="27"/>
      <c r="OSN84" s="27"/>
      <c r="OSO84" s="27"/>
      <c r="OSP84" s="27"/>
      <c r="OSQ84" s="27"/>
      <c r="OSR84" s="27"/>
      <c r="OSS84" s="27"/>
      <c r="OST84" s="27"/>
      <c r="OSU84" s="27"/>
      <c r="OSV84" s="27"/>
      <c r="OSW84" s="27"/>
      <c r="OSX84" s="27"/>
      <c r="OSY84" s="27"/>
      <c r="OSZ84" s="27"/>
      <c r="OTA84" s="27"/>
      <c r="OTB84" s="27"/>
      <c r="OTC84" s="27"/>
      <c r="OTD84" s="27"/>
      <c r="OTE84" s="27"/>
      <c r="OTF84" s="27"/>
      <c r="OTG84" s="27"/>
      <c r="OTH84" s="27"/>
      <c r="OTI84" s="27"/>
      <c r="OTJ84" s="27"/>
      <c r="OTK84" s="27"/>
      <c r="OTL84" s="27"/>
      <c r="OTM84" s="27"/>
      <c r="OTN84" s="27"/>
      <c r="OTO84" s="27"/>
      <c r="OTP84" s="27"/>
      <c r="OTQ84" s="27"/>
      <c r="OTR84" s="27"/>
      <c r="OTS84" s="27"/>
      <c r="OTT84" s="27"/>
      <c r="OTU84" s="27"/>
      <c r="OTV84" s="27"/>
      <c r="OTW84" s="27"/>
      <c r="OTX84" s="27"/>
      <c r="OTY84" s="27"/>
      <c r="OTZ84" s="27"/>
      <c r="OUA84" s="27"/>
      <c r="OUB84" s="27"/>
      <c r="OUC84" s="27"/>
      <c r="OUD84" s="27"/>
      <c r="OUE84" s="27"/>
      <c r="OUF84" s="27"/>
      <c r="OUG84" s="27"/>
      <c r="OUH84" s="27"/>
      <c r="OUI84" s="27"/>
      <c r="OUJ84" s="27"/>
      <c r="OUK84" s="27"/>
      <c r="OUL84" s="27"/>
      <c r="OUM84" s="27"/>
      <c r="OUN84" s="27"/>
      <c r="OUO84" s="27"/>
      <c r="OUP84" s="27"/>
      <c r="OUQ84" s="27"/>
      <c r="OUR84" s="27"/>
      <c r="OUS84" s="27"/>
      <c r="OUT84" s="27"/>
      <c r="OUU84" s="27"/>
      <c r="OUV84" s="27"/>
      <c r="OUW84" s="27"/>
      <c r="OUX84" s="27"/>
      <c r="OUY84" s="27"/>
      <c r="OUZ84" s="27"/>
      <c r="OVA84" s="27"/>
      <c r="OVB84" s="27"/>
      <c r="OVC84" s="27"/>
      <c r="OVD84" s="27"/>
      <c r="OVE84" s="27"/>
      <c r="OVF84" s="27"/>
      <c r="OVG84" s="27"/>
      <c r="OVH84" s="27"/>
      <c r="OVI84" s="27"/>
      <c r="OVJ84" s="27"/>
      <c r="OVK84" s="27"/>
      <c r="OVL84" s="27"/>
      <c r="OVM84" s="27"/>
      <c r="OVN84" s="27"/>
      <c r="OVO84" s="27"/>
      <c r="OVP84" s="27"/>
      <c r="OVQ84" s="27"/>
      <c r="OVR84" s="27"/>
      <c r="OVS84" s="27"/>
      <c r="OVT84" s="27"/>
      <c r="OVU84" s="27"/>
      <c r="OVV84" s="27"/>
      <c r="OVW84" s="27"/>
      <c r="OVX84" s="27"/>
      <c r="OVY84" s="27"/>
      <c r="OVZ84" s="27"/>
      <c r="OWA84" s="27"/>
      <c r="OWB84" s="27"/>
      <c r="OWC84" s="27"/>
      <c r="OWD84" s="27"/>
      <c r="OWE84" s="27"/>
      <c r="OWF84" s="27"/>
      <c r="OWG84" s="27"/>
      <c r="OWH84" s="27"/>
      <c r="OWI84" s="27"/>
      <c r="OWJ84" s="27"/>
      <c r="OWK84" s="27"/>
      <c r="OWL84" s="27"/>
      <c r="OWM84" s="27"/>
      <c r="OWN84" s="27"/>
      <c r="OWO84" s="27"/>
      <c r="OWP84" s="27"/>
      <c r="OWQ84" s="27"/>
      <c r="OWR84" s="27"/>
      <c r="OWS84" s="27"/>
      <c r="OWT84" s="27"/>
      <c r="OWU84" s="27"/>
      <c r="OWV84" s="27"/>
      <c r="OWW84" s="27"/>
      <c r="OWX84" s="27"/>
      <c r="OWY84" s="27"/>
      <c r="OWZ84" s="27"/>
      <c r="OXA84" s="27"/>
      <c r="OXB84" s="27"/>
      <c r="OXC84" s="27"/>
      <c r="OXD84" s="27"/>
      <c r="OXE84" s="27"/>
      <c r="OXF84" s="27"/>
      <c r="OXG84" s="27"/>
      <c r="OXH84" s="27"/>
      <c r="OXI84" s="27"/>
      <c r="OXJ84" s="27"/>
      <c r="OXK84" s="27"/>
      <c r="OXL84" s="27"/>
      <c r="OXM84" s="27"/>
      <c r="OXN84" s="27"/>
      <c r="OXO84" s="27"/>
      <c r="OXP84" s="27"/>
      <c r="OXQ84" s="27"/>
      <c r="OXR84" s="27"/>
      <c r="OXS84" s="27"/>
      <c r="OXT84" s="27"/>
      <c r="OXU84" s="27"/>
      <c r="OXV84" s="27"/>
      <c r="OXW84" s="27"/>
      <c r="OXX84" s="27"/>
      <c r="OXY84" s="27"/>
      <c r="OXZ84" s="27"/>
      <c r="OYA84" s="27"/>
      <c r="OYB84" s="27"/>
      <c r="OYC84" s="27"/>
      <c r="OYD84" s="27"/>
      <c r="OYE84" s="27"/>
      <c r="OYF84" s="27"/>
      <c r="OYG84" s="27"/>
      <c r="OYH84" s="27"/>
      <c r="OYI84" s="27"/>
      <c r="OYJ84" s="27"/>
      <c r="OYK84" s="27"/>
      <c r="OYL84" s="27"/>
      <c r="OYM84" s="27"/>
      <c r="OYN84" s="27"/>
      <c r="OYO84" s="27"/>
      <c r="OYP84" s="27"/>
      <c r="OYQ84" s="27"/>
      <c r="OYR84" s="27"/>
      <c r="OYS84" s="27"/>
      <c r="OYT84" s="27"/>
      <c r="OYU84" s="27"/>
      <c r="OYV84" s="27"/>
      <c r="OYW84" s="27"/>
      <c r="OYX84" s="27"/>
      <c r="OYY84" s="27"/>
      <c r="OYZ84" s="27"/>
      <c r="OZA84" s="27"/>
      <c r="OZB84" s="27"/>
      <c r="OZC84" s="27"/>
      <c r="OZD84" s="27"/>
      <c r="OZE84" s="27"/>
      <c r="OZF84" s="27"/>
      <c r="OZG84" s="27"/>
      <c r="OZH84" s="27"/>
      <c r="OZI84" s="27"/>
      <c r="OZJ84" s="27"/>
      <c r="OZK84" s="27"/>
      <c r="OZL84" s="27"/>
      <c r="OZM84" s="27"/>
      <c r="OZN84" s="27"/>
      <c r="OZO84" s="27"/>
      <c r="OZP84" s="27"/>
      <c r="OZQ84" s="27"/>
      <c r="OZR84" s="27"/>
      <c r="OZS84" s="27"/>
      <c r="OZT84" s="27"/>
      <c r="OZU84" s="27"/>
      <c r="OZV84" s="27"/>
      <c r="OZW84" s="27"/>
      <c r="OZX84" s="27"/>
      <c r="OZY84" s="27"/>
      <c r="OZZ84" s="27"/>
      <c r="PAA84" s="27"/>
      <c r="PAB84" s="27"/>
      <c r="PAC84" s="27"/>
      <c r="PAD84" s="27"/>
      <c r="PAE84" s="27"/>
      <c r="PAF84" s="27"/>
      <c r="PAG84" s="27"/>
      <c r="PAH84" s="27"/>
      <c r="PAI84" s="27"/>
      <c r="PAJ84" s="27"/>
      <c r="PAK84" s="27"/>
      <c r="PAL84" s="27"/>
      <c r="PAM84" s="27"/>
      <c r="PAN84" s="27"/>
      <c r="PAO84" s="27"/>
      <c r="PAP84" s="27"/>
      <c r="PAQ84" s="27"/>
      <c r="PAR84" s="27"/>
      <c r="PAS84" s="27"/>
      <c r="PAT84" s="27"/>
      <c r="PAU84" s="27"/>
      <c r="PAV84" s="27"/>
      <c r="PAW84" s="27"/>
      <c r="PAX84" s="27"/>
      <c r="PAY84" s="27"/>
      <c r="PAZ84" s="27"/>
      <c r="PBA84" s="27"/>
      <c r="PBB84" s="27"/>
      <c r="PBC84" s="27"/>
      <c r="PBD84" s="27"/>
      <c r="PBE84" s="27"/>
      <c r="PBF84" s="27"/>
      <c r="PBG84" s="27"/>
      <c r="PBH84" s="27"/>
      <c r="PBI84" s="27"/>
      <c r="PBJ84" s="27"/>
      <c r="PBK84" s="27"/>
      <c r="PBL84" s="27"/>
      <c r="PBM84" s="27"/>
      <c r="PBN84" s="27"/>
      <c r="PBO84" s="27"/>
      <c r="PBP84" s="27"/>
      <c r="PBQ84" s="27"/>
      <c r="PBR84" s="27"/>
      <c r="PBS84" s="27"/>
      <c r="PBT84" s="27"/>
      <c r="PBU84" s="27"/>
      <c r="PBV84" s="27"/>
      <c r="PBW84" s="27"/>
      <c r="PBX84" s="27"/>
      <c r="PBY84" s="27"/>
      <c r="PBZ84" s="27"/>
      <c r="PCA84" s="27"/>
      <c r="PCB84" s="27"/>
      <c r="PCC84" s="27"/>
      <c r="PCD84" s="27"/>
      <c r="PCE84" s="27"/>
      <c r="PCF84" s="27"/>
      <c r="PCG84" s="27"/>
      <c r="PCH84" s="27"/>
      <c r="PCI84" s="27"/>
      <c r="PCJ84" s="27"/>
      <c r="PCK84" s="27"/>
      <c r="PCL84" s="27"/>
      <c r="PCM84" s="27"/>
      <c r="PCN84" s="27"/>
      <c r="PCO84" s="27"/>
      <c r="PCP84" s="27"/>
      <c r="PCQ84" s="27"/>
      <c r="PCR84" s="27"/>
      <c r="PCS84" s="27"/>
      <c r="PCT84" s="27"/>
      <c r="PCU84" s="27"/>
      <c r="PCV84" s="27"/>
      <c r="PCW84" s="27"/>
      <c r="PCX84" s="27"/>
      <c r="PCY84" s="27"/>
      <c r="PCZ84" s="27"/>
      <c r="PDA84" s="27"/>
      <c r="PDB84" s="27"/>
      <c r="PDC84" s="27"/>
      <c r="PDD84" s="27"/>
      <c r="PDE84" s="27"/>
      <c r="PDF84" s="27"/>
      <c r="PDG84" s="27"/>
      <c r="PDH84" s="27"/>
      <c r="PDI84" s="27"/>
      <c r="PDJ84" s="27"/>
      <c r="PDK84" s="27"/>
      <c r="PDL84" s="27"/>
      <c r="PDM84" s="27"/>
      <c r="PDN84" s="27"/>
      <c r="PDO84" s="27"/>
      <c r="PDP84" s="27"/>
      <c r="PDQ84" s="27"/>
      <c r="PDR84" s="27"/>
      <c r="PDS84" s="27"/>
      <c r="PDT84" s="27"/>
      <c r="PDU84" s="27"/>
      <c r="PDV84" s="27"/>
      <c r="PDW84" s="27"/>
      <c r="PDX84" s="27"/>
      <c r="PDY84" s="27"/>
      <c r="PDZ84" s="27"/>
      <c r="PEA84" s="27"/>
      <c r="PEB84" s="27"/>
      <c r="PEC84" s="27"/>
      <c r="PED84" s="27"/>
      <c r="PEE84" s="27"/>
      <c r="PEF84" s="27"/>
      <c r="PEG84" s="27"/>
      <c r="PEH84" s="27"/>
      <c r="PEI84" s="27"/>
      <c r="PEJ84" s="27"/>
      <c r="PEK84" s="27"/>
      <c r="PEL84" s="27"/>
      <c r="PEM84" s="27"/>
      <c r="PEN84" s="27"/>
      <c r="PEO84" s="27"/>
      <c r="PEP84" s="27"/>
      <c r="PEQ84" s="27"/>
      <c r="PER84" s="27"/>
      <c r="PES84" s="27"/>
      <c r="PET84" s="27"/>
      <c r="PEU84" s="27"/>
      <c r="PEV84" s="27"/>
      <c r="PEW84" s="27"/>
      <c r="PEX84" s="27"/>
      <c r="PEY84" s="27"/>
      <c r="PEZ84" s="27"/>
      <c r="PFA84" s="27"/>
      <c r="PFB84" s="27"/>
      <c r="PFC84" s="27"/>
      <c r="PFD84" s="27"/>
      <c r="PFE84" s="27"/>
      <c r="PFF84" s="27"/>
      <c r="PFG84" s="27"/>
      <c r="PFH84" s="27"/>
      <c r="PFI84" s="27"/>
      <c r="PFJ84" s="27"/>
      <c r="PFK84" s="27"/>
      <c r="PFL84" s="27"/>
      <c r="PFM84" s="27"/>
      <c r="PFN84" s="27"/>
      <c r="PFO84" s="27"/>
      <c r="PFP84" s="27"/>
      <c r="PFQ84" s="27"/>
      <c r="PFR84" s="27"/>
      <c r="PFS84" s="27"/>
      <c r="PFT84" s="27"/>
      <c r="PFU84" s="27"/>
      <c r="PFV84" s="27"/>
      <c r="PFW84" s="27"/>
      <c r="PFX84" s="27"/>
      <c r="PFY84" s="27"/>
      <c r="PFZ84" s="27"/>
      <c r="PGA84" s="27"/>
      <c r="PGB84" s="27"/>
      <c r="PGC84" s="27"/>
      <c r="PGD84" s="27"/>
      <c r="PGE84" s="27"/>
      <c r="PGF84" s="27"/>
      <c r="PGG84" s="27"/>
      <c r="PGH84" s="27"/>
      <c r="PGI84" s="27"/>
      <c r="PGJ84" s="27"/>
      <c r="PGK84" s="27"/>
      <c r="PGL84" s="27"/>
      <c r="PGM84" s="27"/>
      <c r="PGN84" s="27"/>
      <c r="PGO84" s="27"/>
      <c r="PGP84" s="27"/>
      <c r="PGQ84" s="27"/>
      <c r="PGR84" s="27"/>
      <c r="PGS84" s="27"/>
      <c r="PGT84" s="27"/>
      <c r="PGU84" s="27"/>
      <c r="PGV84" s="27"/>
      <c r="PGW84" s="27"/>
      <c r="PGX84" s="27"/>
      <c r="PGY84" s="27"/>
      <c r="PGZ84" s="27"/>
      <c r="PHA84" s="27"/>
      <c r="PHB84" s="27"/>
      <c r="PHC84" s="27"/>
      <c r="PHD84" s="27"/>
      <c r="PHE84" s="27"/>
      <c r="PHF84" s="27"/>
      <c r="PHG84" s="27"/>
      <c r="PHH84" s="27"/>
      <c r="PHI84" s="27"/>
      <c r="PHJ84" s="27"/>
      <c r="PHK84" s="27"/>
      <c r="PHL84" s="27"/>
      <c r="PHM84" s="27"/>
      <c r="PHN84" s="27"/>
      <c r="PHO84" s="27"/>
      <c r="PHP84" s="27"/>
      <c r="PHQ84" s="27"/>
      <c r="PHR84" s="27"/>
      <c r="PHS84" s="27"/>
      <c r="PHT84" s="27"/>
      <c r="PHU84" s="27"/>
      <c r="PHV84" s="27"/>
      <c r="PHW84" s="27"/>
      <c r="PHX84" s="27"/>
      <c r="PHY84" s="27"/>
      <c r="PHZ84" s="27"/>
      <c r="PIA84" s="27"/>
      <c r="PIB84" s="27"/>
      <c r="PIC84" s="27"/>
      <c r="PID84" s="27"/>
      <c r="PIE84" s="27"/>
      <c r="PIF84" s="27"/>
      <c r="PIG84" s="27"/>
      <c r="PIH84" s="27"/>
      <c r="PII84" s="27"/>
      <c r="PIJ84" s="27"/>
      <c r="PIK84" s="27"/>
      <c r="PIL84" s="27"/>
      <c r="PIM84" s="27"/>
      <c r="PIN84" s="27"/>
      <c r="PIO84" s="27"/>
      <c r="PIP84" s="27"/>
      <c r="PIQ84" s="27"/>
      <c r="PIR84" s="27"/>
      <c r="PIS84" s="27"/>
      <c r="PIT84" s="27"/>
      <c r="PIU84" s="27"/>
      <c r="PIV84" s="27"/>
      <c r="PIW84" s="27"/>
      <c r="PIX84" s="27"/>
      <c r="PIY84" s="27"/>
      <c r="PIZ84" s="27"/>
      <c r="PJA84" s="27"/>
      <c r="PJB84" s="27"/>
      <c r="PJC84" s="27"/>
      <c r="PJD84" s="27"/>
      <c r="PJE84" s="27"/>
      <c r="PJF84" s="27"/>
      <c r="PJG84" s="27"/>
      <c r="PJH84" s="27"/>
      <c r="PJI84" s="27"/>
      <c r="PJJ84" s="27"/>
      <c r="PJK84" s="27"/>
      <c r="PJL84" s="27"/>
      <c r="PJM84" s="27"/>
      <c r="PJN84" s="27"/>
      <c r="PJO84" s="27"/>
      <c r="PJP84" s="27"/>
      <c r="PJQ84" s="27"/>
      <c r="PJR84" s="27"/>
      <c r="PJS84" s="27"/>
      <c r="PJT84" s="27"/>
      <c r="PJU84" s="27"/>
      <c r="PJV84" s="27"/>
      <c r="PJW84" s="27"/>
      <c r="PJX84" s="27"/>
      <c r="PJY84" s="27"/>
      <c r="PJZ84" s="27"/>
      <c r="PKA84" s="27"/>
      <c r="PKB84" s="27"/>
      <c r="PKC84" s="27"/>
      <c r="PKD84" s="27"/>
      <c r="PKE84" s="27"/>
      <c r="PKF84" s="27"/>
      <c r="PKG84" s="27"/>
      <c r="PKH84" s="27"/>
      <c r="PKI84" s="27"/>
      <c r="PKJ84" s="27"/>
      <c r="PKK84" s="27"/>
      <c r="PKL84" s="27"/>
      <c r="PKM84" s="27"/>
      <c r="PKN84" s="27"/>
      <c r="PKO84" s="27"/>
      <c r="PKP84" s="27"/>
      <c r="PKQ84" s="27"/>
      <c r="PKR84" s="27"/>
      <c r="PKS84" s="27"/>
      <c r="PKT84" s="27"/>
      <c r="PKU84" s="27"/>
      <c r="PKV84" s="27"/>
      <c r="PKW84" s="27"/>
      <c r="PKX84" s="27"/>
      <c r="PKY84" s="27"/>
      <c r="PKZ84" s="27"/>
      <c r="PLA84" s="27"/>
      <c r="PLB84" s="27"/>
      <c r="PLC84" s="27"/>
      <c r="PLD84" s="27"/>
      <c r="PLE84" s="27"/>
      <c r="PLF84" s="27"/>
      <c r="PLG84" s="27"/>
      <c r="PLH84" s="27"/>
      <c r="PLI84" s="27"/>
      <c r="PLJ84" s="27"/>
      <c r="PLK84" s="27"/>
      <c r="PLL84" s="27"/>
      <c r="PLM84" s="27"/>
      <c r="PLN84" s="27"/>
      <c r="PLO84" s="27"/>
      <c r="PLP84" s="27"/>
      <c r="PLQ84" s="27"/>
      <c r="PLR84" s="27"/>
      <c r="PLS84" s="27"/>
      <c r="PLT84" s="27"/>
      <c r="PLU84" s="27"/>
      <c r="PLV84" s="27"/>
      <c r="PLW84" s="27"/>
      <c r="PLX84" s="27"/>
      <c r="PLY84" s="27"/>
      <c r="PLZ84" s="27"/>
      <c r="PMA84" s="27"/>
      <c r="PMB84" s="27"/>
      <c r="PMC84" s="27"/>
      <c r="PMD84" s="27"/>
      <c r="PME84" s="27"/>
      <c r="PMF84" s="27"/>
      <c r="PMG84" s="27"/>
      <c r="PMH84" s="27"/>
      <c r="PMI84" s="27"/>
      <c r="PMJ84" s="27"/>
      <c r="PMK84" s="27"/>
      <c r="PML84" s="27"/>
      <c r="PMM84" s="27"/>
      <c r="PMN84" s="27"/>
      <c r="PMO84" s="27"/>
      <c r="PMP84" s="27"/>
      <c r="PMQ84" s="27"/>
      <c r="PMR84" s="27"/>
      <c r="PMS84" s="27"/>
      <c r="PMT84" s="27"/>
      <c r="PMU84" s="27"/>
      <c r="PMV84" s="27"/>
      <c r="PMW84" s="27"/>
      <c r="PMX84" s="27"/>
      <c r="PMY84" s="27"/>
      <c r="PMZ84" s="27"/>
      <c r="PNA84" s="27"/>
      <c r="PNB84" s="27"/>
      <c r="PNC84" s="27"/>
      <c r="PND84" s="27"/>
      <c r="PNE84" s="27"/>
      <c r="PNF84" s="27"/>
      <c r="PNG84" s="27"/>
      <c r="PNH84" s="27"/>
      <c r="PNI84" s="27"/>
      <c r="PNJ84" s="27"/>
      <c r="PNK84" s="27"/>
      <c r="PNL84" s="27"/>
      <c r="PNM84" s="27"/>
      <c r="PNN84" s="27"/>
      <c r="PNO84" s="27"/>
      <c r="PNP84" s="27"/>
      <c r="PNQ84" s="27"/>
      <c r="PNR84" s="27"/>
      <c r="PNS84" s="27"/>
      <c r="PNT84" s="27"/>
      <c r="PNU84" s="27"/>
      <c r="PNV84" s="27"/>
      <c r="PNW84" s="27"/>
      <c r="PNX84" s="27"/>
      <c r="PNY84" s="27"/>
      <c r="PNZ84" s="27"/>
      <c r="POA84" s="27"/>
      <c r="POB84" s="27"/>
      <c r="POC84" s="27"/>
      <c r="POD84" s="27"/>
      <c r="POE84" s="27"/>
      <c r="POF84" s="27"/>
      <c r="POG84" s="27"/>
      <c r="POH84" s="27"/>
      <c r="POI84" s="27"/>
      <c r="POJ84" s="27"/>
      <c r="POK84" s="27"/>
      <c r="POL84" s="27"/>
      <c r="POM84" s="27"/>
      <c r="PON84" s="27"/>
      <c r="POO84" s="27"/>
      <c r="POP84" s="27"/>
      <c r="POQ84" s="27"/>
      <c r="POR84" s="27"/>
      <c r="POS84" s="27"/>
      <c r="POT84" s="27"/>
      <c r="POU84" s="27"/>
      <c r="POV84" s="27"/>
      <c r="POW84" s="27"/>
      <c r="POX84" s="27"/>
      <c r="POY84" s="27"/>
      <c r="POZ84" s="27"/>
      <c r="PPA84" s="27"/>
      <c r="PPB84" s="27"/>
      <c r="PPC84" s="27"/>
      <c r="PPD84" s="27"/>
      <c r="PPE84" s="27"/>
      <c r="PPF84" s="27"/>
      <c r="PPG84" s="27"/>
      <c r="PPH84" s="27"/>
      <c r="PPI84" s="27"/>
      <c r="PPJ84" s="27"/>
      <c r="PPK84" s="27"/>
      <c r="PPL84" s="27"/>
      <c r="PPM84" s="27"/>
      <c r="PPN84" s="27"/>
      <c r="PPO84" s="27"/>
      <c r="PPP84" s="27"/>
      <c r="PPQ84" s="27"/>
      <c r="PPR84" s="27"/>
      <c r="PPS84" s="27"/>
      <c r="PPT84" s="27"/>
      <c r="PPU84" s="27"/>
      <c r="PPV84" s="27"/>
      <c r="PPW84" s="27"/>
      <c r="PPX84" s="27"/>
      <c r="PPY84" s="27"/>
      <c r="PPZ84" s="27"/>
      <c r="PQA84" s="27"/>
      <c r="PQB84" s="27"/>
      <c r="PQC84" s="27"/>
      <c r="PQD84" s="27"/>
      <c r="PQE84" s="27"/>
      <c r="PQF84" s="27"/>
      <c r="PQG84" s="27"/>
      <c r="PQH84" s="27"/>
      <c r="PQI84" s="27"/>
      <c r="PQJ84" s="27"/>
      <c r="PQK84" s="27"/>
      <c r="PQL84" s="27"/>
      <c r="PQM84" s="27"/>
      <c r="PQN84" s="27"/>
      <c r="PQO84" s="27"/>
      <c r="PQP84" s="27"/>
      <c r="PQQ84" s="27"/>
      <c r="PQR84" s="27"/>
      <c r="PQS84" s="27"/>
      <c r="PQT84" s="27"/>
      <c r="PQU84" s="27"/>
      <c r="PQV84" s="27"/>
      <c r="PQW84" s="27"/>
      <c r="PQX84" s="27"/>
      <c r="PQY84" s="27"/>
      <c r="PQZ84" s="27"/>
      <c r="PRA84" s="27"/>
      <c r="PRB84" s="27"/>
      <c r="PRC84" s="27"/>
      <c r="PRD84" s="27"/>
      <c r="PRE84" s="27"/>
      <c r="PRF84" s="27"/>
      <c r="PRG84" s="27"/>
      <c r="PRH84" s="27"/>
      <c r="PRI84" s="27"/>
      <c r="PRJ84" s="27"/>
      <c r="PRK84" s="27"/>
      <c r="PRL84" s="27"/>
      <c r="PRM84" s="27"/>
      <c r="PRN84" s="27"/>
      <c r="PRO84" s="27"/>
      <c r="PRP84" s="27"/>
      <c r="PRQ84" s="27"/>
      <c r="PRR84" s="27"/>
      <c r="PRS84" s="27"/>
      <c r="PRT84" s="27"/>
      <c r="PRU84" s="27"/>
      <c r="PRV84" s="27"/>
      <c r="PRW84" s="27"/>
      <c r="PRX84" s="27"/>
      <c r="PRY84" s="27"/>
      <c r="PRZ84" s="27"/>
      <c r="PSA84" s="27"/>
      <c r="PSB84" s="27"/>
      <c r="PSC84" s="27"/>
      <c r="PSD84" s="27"/>
      <c r="PSE84" s="27"/>
      <c r="PSF84" s="27"/>
      <c r="PSG84" s="27"/>
      <c r="PSH84" s="27"/>
      <c r="PSI84" s="27"/>
      <c r="PSJ84" s="27"/>
      <c r="PSK84" s="27"/>
      <c r="PSL84" s="27"/>
      <c r="PSM84" s="27"/>
      <c r="PSN84" s="27"/>
      <c r="PSO84" s="27"/>
      <c r="PSP84" s="27"/>
      <c r="PSQ84" s="27"/>
      <c r="PSR84" s="27"/>
      <c r="PSS84" s="27"/>
      <c r="PST84" s="27"/>
      <c r="PSU84" s="27"/>
      <c r="PSV84" s="27"/>
      <c r="PSW84" s="27"/>
      <c r="PSX84" s="27"/>
      <c r="PSY84" s="27"/>
      <c r="PSZ84" s="27"/>
      <c r="PTA84" s="27"/>
      <c r="PTB84" s="27"/>
      <c r="PTC84" s="27"/>
      <c r="PTD84" s="27"/>
      <c r="PTE84" s="27"/>
      <c r="PTF84" s="27"/>
      <c r="PTG84" s="27"/>
      <c r="PTH84" s="27"/>
      <c r="PTI84" s="27"/>
      <c r="PTJ84" s="27"/>
      <c r="PTK84" s="27"/>
      <c r="PTL84" s="27"/>
      <c r="PTM84" s="27"/>
      <c r="PTN84" s="27"/>
      <c r="PTO84" s="27"/>
      <c r="PTP84" s="27"/>
      <c r="PTQ84" s="27"/>
      <c r="PTR84" s="27"/>
      <c r="PTS84" s="27"/>
      <c r="PTT84" s="27"/>
      <c r="PTU84" s="27"/>
      <c r="PTV84" s="27"/>
      <c r="PTW84" s="27"/>
      <c r="PTX84" s="27"/>
      <c r="PTY84" s="27"/>
      <c r="PTZ84" s="27"/>
      <c r="PUA84" s="27"/>
      <c r="PUB84" s="27"/>
      <c r="PUC84" s="27"/>
      <c r="PUD84" s="27"/>
      <c r="PUE84" s="27"/>
      <c r="PUF84" s="27"/>
      <c r="PUG84" s="27"/>
      <c r="PUH84" s="27"/>
      <c r="PUI84" s="27"/>
      <c r="PUJ84" s="27"/>
      <c r="PUK84" s="27"/>
      <c r="PUL84" s="27"/>
      <c r="PUM84" s="27"/>
      <c r="PUN84" s="27"/>
      <c r="PUO84" s="27"/>
      <c r="PUP84" s="27"/>
      <c r="PUQ84" s="27"/>
      <c r="PUR84" s="27"/>
      <c r="PUS84" s="27"/>
      <c r="PUT84" s="27"/>
      <c r="PUU84" s="27"/>
      <c r="PUV84" s="27"/>
      <c r="PUW84" s="27"/>
      <c r="PUX84" s="27"/>
      <c r="PUY84" s="27"/>
      <c r="PUZ84" s="27"/>
      <c r="PVA84" s="27"/>
      <c r="PVB84" s="27"/>
      <c r="PVC84" s="27"/>
      <c r="PVD84" s="27"/>
      <c r="PVE84" s="27"/>
      <c r="PVF84" s="27"/>
      <c r="PVG84" s="27"/>
      <c r="PVH84" s="27"/>
      <c r="PVI84" s="27"/>
      <c r="PVJ84" s="27"/>
      <c r="PVK84" s="27"/>
      <c r="PVL84" s="27"/>
      <c r="PVM84" s="27"/>
      <c r="PVN84" s="27"/>
      <c r="PVO84" s="27"/>
      <c r="PVP84" s="27"/>
      <c r="PVQ84" s="27"/>
      <c r="PVR84" s="27"/>
      <c r="PVS84" s="27"/>
      <c r="PVT84" s="27"/>
      <c r="PVU84" s="27"/>
      <c r="PVV84" s="27"/>
      <c r="PVW84" s="27"/>
      <c r="PVX84" s="27"/>
      <c r="PVY84" s="27"/>
      <c r="PVZ84" s="27"/>
      <c r="PWA84" s="27"/>
      <c r="PWB84" s="27"/>
      <c r="PWC84" s="27"/>
      <c r="PWD84" s="27"/>
      <c r="PWE84" s="27"/>
      <c r="PWF84" s="27"/>
      <c r="PWG84" s="27"/>
      <c r="PWH84" s="27"/>
      <c r="PWI84" s="27"/>
      <c r="PWJ84" s="27"/>
      <c r="PWK84" s="27"/>
      <c r="PWL84" s="27"/>
      <c r="PWM84" s="27"/>
      <c r="PWN84" s="27"/>
      <c r="PWO84" s="27"/>
      <c r="PWP84" s="27"/>
      <c r="PWQ84" s="27"/>
      <c r="PWR84" s="27"/>
      <c r="PWS84" s="27"/>
      <c r="PWT84" s="27"/>
      <c r="PWU84" s="27"/>
      <c r="PWV84" s="27"/>
      <c r="PWW84" s="27"/>
      <c r="PWX84" s="27"/>
      <c r="PWY84" s="27"/>
      <c r="PWZ84" s="27"/>
      <c r="PXA84" s="27"/>
      <c r="PXB84" s="27"/>
      <c r="PXC84" s="27"/>
      <c r="PXD84" s="27"/>
      <c r="PXE84" s="27"/>
      <c r="PXF84" s="27"/>
      <c r="PXG84" s="27"/>
      <c r="PXH84" s="27"/>
      <c r="PXI84" s="27"/>
      <c r="PXJ84" s="27"/>
      <c r="PXK84" s="27"/>
      <c r="PXL84" s="27"/>
      <c r="PXM84" s="27"/>
      <c r="PXN84" s="27"/>
      <c r="PXO84" s="27"/>
      <c r="PXP84" s="27"/>
      <c r="PXQ84" s="27"/>
      <c r="PXR84" s="27"/>
      <c r="PXS84" s="27"/>
      <c r="PXT84" s="27"/>
      <c r="PXU84" s="27"/>
      <c r="PXV84" s="27"/>
      <c r="PXW84" s="27"/>
      <c r="PXX84" s="27"/>
      <c r="PXY84" s="27"/>
      <c r="PXZ84" s="27"/>
      <c r="PYA84" s="27"/>
      <c r="PYB84" s="27"/>
      <c r="PYC84" s="27"/>
      <c r="PYD84" s="27"/>
      <c r="PYE84" s="27"/>
      <c r="PYF84" s="27"/>
      <c r="PYG84" s="27"/>
      <c r="PYH84" s="27"/>
      <c r="PYI84" s="27"/>
      <c r="PYJ84" s="27"/>
      <c r="PYK84" s="27"/>
      <c r="PYL84" s="27"/>
      <c r="PYM84" s="27"/>
      <c r="PYN84" s="27"/>
      <c r="PYO84" s="27"/>
      <c r="PYP84" s="27"/>
      <c r="PYQ84" s="27"/>
      <c r="PYR84" s="27"/>
      <c r="PYS84" s="27"/>
      <c r="PYT84" s="27"/>
      <c r="PYU84" s="27"/>
      <c r="PYV84" s="27"/>
      <c r="PYW84" s="27"/>
      <c r="PYX84" s="27"/>
      <c r="PYY84" s="27"/>
      <c r="PYZ84" s="27"/>
      <c r="PZA84" s="27"/>
      <c r="PZB84" s="27"/>
      <c r="PZC84" s="27"/>
      <c r="PZD84" s="27"/>
      <c r="PZE84" s="27"/>
      <c r="PZF84" s="27"/>
      <c r="PZG84" s="27"/>
      <c r="PZH84" s="27"/>
      <c r="PZI84" s="27"/>
      <c r="PZJ84" s="27"/>
      <c r="PZK84" s="27"/>
      <c r="PZL84" s="27"/>
      <c r="PZM84" s="27"/>
      <c r="PZN84" s="27"/>
      <c r="PZO84" s="27"/>
      <c r="PZP84" s="27"/>
      <c r="PZQ84" s="27"/>
      <c r="PZR84" s="27"/>
      <c r="PZS84" s="27"/>
      <c r="PZT84" s="27"/>
      <c r="PZU84" s="27"/>
      <c r="PZV84" s="27"/>
      <c r="PZW84" s="27"/>
      <c r="PZX84" s="27"/>
      <c r="PZY84" s="27"/>
      <c r="PZZ84" s="27"/>
      <c r="QAA84" s="27"/>
      <c r="QAB84" s="27"/>
      <c r="QAC84" s="27"/>
      <c r="QAD84" s="27"/>
      <c r="QAE84" s="27"/>
      <c r="QAF84" s="27"/>
      <c r="QAG84" s="27"/>
      <c r="QAH84" s="27"/>
      <c r="QAI84" s="27"/>
      <c r="QAJ84" s="27"/>
      <c r="QAK84" s="27"/>
      <c r="QAL84" s="27"/>
      <c r="QAM84" s="27"/>
      <c r="QAN84" s="27"/>
      <c r="QAO84" s="27"/>
      <c r="QAP84" s="27"/>
      <c r="QAQ84" s="27"/>
      <c r="QAR84" s="27"/>
      <c r="QAS84" s="27"/>
      <c r="QAT84" s="27"/>
      <c r="QAU84" s="27"/>
      <c r="QAV84" s="27"/>
      <c r="QAW84" s="27"/>
      <c r="QAX84" s="27"/>
      <c r="QAY84" s="27"/>
      <c r="QAZ84" s="27"/>
      <c r="QBA84" s="27"/>
      <c r="QBB84" s="27"/>
      <c r="QBC84" s="27"/>
      <c r="QBD84" s="27"/>
      <c r="QBE84" s="27"/>
      <c r="QBF84" s="27"/>
      <c r="QBG84" s="27"/>
      <c r="QBH84" s="27"/>
      <c r="QBI84" s="27"/>
      <c r="QBJ84" s="27"/>
      <c r="QBK84" s="27"/>
      <c r="QBL84" s="27"/>
      <c r="QBM84" s="27"/>
      <c r="QBN84" s="27"/>
      <c r="QBO84" s="27"/>
      <c r="QBP84" s="27"/>
      <c r="QBQ84" s="27"/>
      <c r="QBR84" s="27"/>
      <c r="QBS84" s="27"/>
      <c r="QBT84" s="27"/>
      <c r="QBU84" s="27"/>
      <c r="QBV84" s="27"/>
      <c r="QBW84" s="27"/>
      <c r="QBX84" s="27"/>
      <c r="QBY84" s="27"/>
      <c r="QBZ84" s="27"/>
      <c r="QCA84" s="27"/>
      <c r="QCB84" s="27"/>
      <c r="QCC84" s="27"/>
      <c r="QCD84" s="27"/>
      <c r="QCE84" s="27"/>
      <c r="QCF84" s="27"/>
      <c r="QCG84" s="27"/>
      <c r="QCH84" s="27"/>
      <c r="QCI84" s="27"/>
      <c r="QCJ84" s="27"/>
      <c r="QCK84" s="27"/>
      <c r="QCL84" s="27"/>
      <c r="QCM84" s="27"/>
      <c r="QCN84" s="27"/>
      <c r="QCO84" s="27"/>
      <c r="QCP84" s="27"/>
      <c r="QCQ84" s="27"/>
      <c r="QCR84" s="27"/>
      <c r="QCS84" s="27"/>
      <c r="QCT84" s="27"/>
      <c r="QCU84" s="27"/>
      <c r="QCV84" s="27"/>
      <c r="QCW84" s="27"/>
      <c r="QCX84" s="27"/>
      <c r="QCY84" s="27"/>
      <c r="QCZ84" s="27"/>
      <c r="QDA84" s="27"/>
      <c r="QDB84" s="27"/>
      <c r="QDC84" s="27"/>
      <c r="QDD84" s="27"/>
      <c r="QDE84" s="27"/>
      <c r="QDF84" s="27"/>
      <c r="QDG84" s="27"/>
      <c r="QDH84" s="27"/>
      <c r="QDI84" s="27"/>
      <c r="QDJ84" s="27"/>
      <c r="QDK84" s="27"/>
      <c r="QDL84" s="27"/>
      <c r="QDM84" s="27"/>
      <c r="QDN84" s="27"/>
      <c r="QDO84" s="27"/>
      <c r="QDP84" s="27"/>
      <c r="QDQ84" s="27"/>
      <c r="QDR84" s="27"/>
      <c r="QDS84" s="27"/>
      <c r="QDT84" s="27"/>
      <c r="QDU84" s="27"/>
      <c r="QDV84" s="27"/>
      <c r="QDW84" s="27"/>
      <c r="QDX84" s="27"/>
      <c r="QDY84" s="27"/>
      <c r="QDZ84" s="27"/>
      <c r="QEA84" s="27"/>
      <c r="QEB84" s="27"/>
      <c r="QEC84" s="27"/>
      <c r="QED84" s="27"/>
      <c r="QEE84" s="27"/>
      <c r="QEF84" s="27"/>
      <c r="QEG84" s="27"/>
      <c r="QEH84" s="27"/>
      <c r="QEI84" s="27"/>
      <c r="QEJ84" s="27"/>
      <c r="QEK84" s="27"/>
      <c r="QEL84" s="27"/>
      <c r="QEM84" s="27"/>
      <c r="QEN84" s="27"/>
      <c r="QEO84" s="27"/>
      <c r="QEP84" s="27"/>
      <c r="QEQ84" s="27"/>
      <c r="QER84" s="27"/>
      <c r="QES84" s="27"/>
      <c r="QET84" s="27"/>
      <c r="QEU84" s="27"/>
      <c r="QEV84" s="27"/>
      <c r="QEW84" s="27"/>
      <c r="QEX84" s="27"/>
      <c r="QEY84" s="27"/>
      <c r="QEZ84" s="27"/>
      <c r="QFA84" s="27"/>
      <c r="QFB84" s="27"/>
      <c r="QFC84" s="27"/>
      <c r="QFD84" s="27"/>
      <c r="QFE84" s="27"/>
      <c r="QFF84" s="27"/>
      <c r="QFG84" s="27"/>
      <c r="QFH84" s="27"/>
      <c r="QFI84" s="27"/>
      <c r="QFJ84" s="27"/>
      <c r="QFK84" s="27"/>
      <c r="QFL84" s="27"/>
      <c r="QFM84" s="27"/>
      <c r="QFN84" s="27"/>
      <c r="QFO84" s="27"/>
      <c r="QFP84" s="27"/>
      <c r="QFQ84" s="27"/>
      <c r="QFR84" s="27"/>
      <c r="QFS84" s="27"/>
      <c r="QFT84" s="27"/>
      <c r="QFU84" s="27"/>
      <c r="QFV84" s="27"/>
      <c r="QFW84" s="27"/>
      <c r="QFX84" s="27"/>
      <c r="QFY84" s="27"/>
      <c r="QFZ84" s="27"/>
      <c r="QGA84" s="27"/>
      <c r="QGB84" s="27"/>
      <c r="QGC84" s="27"/>
      <c r="QGD84" s="27"/>
      <c r="QGE84" s="27"/>
      <c r="QGF84" s="27"/>
      <c r="QGG84" s="27"/>
      <c r="QGH84" s="27"/>
      <c r="QGI84" s="27"/>
      <c r="QGJ84" s="27"/>
      <c r="QGK84" s="27"/>
      <c r="QGL84" s="27"/>
      <c r="QGM84" s="27"/>
      <c r="QGN84" s="27"/>
      <c r="QGO84" s="27"/>
      <c r="QGP84" s="27"/>
      <c r="QGQ84" s="27"/>
      <c r="QGR84" s="27"/>
      <c r="QGS84" s="27"/>
      <c r="QGT84" s="27"/>
      <c r="QGU84" s="27"/>
      <c r="QGV84" s="27"/>
      <c r="QGW84" s="27"/>
      <c r="QGX84" s="27"/>
      <c r="QGY84" s="27"/>
      <c r="QGZ84" s="27"/>
      <c r="QHA84" s="27"/>
      <c r="QHB84" s="27"/>
      <c r="QHC84" s="27"/>
      <c r="QHD84" s="27"/>
      <c r="QHE84" s="27"/>
      <c r="QHF84" s="27"/>
      <c r="QHG84" s="27"/>
      <c r="QHH84" s="27"/>
      <c r="QHI84" s="27"/>
      <c r="QHJ84" s="27"/>
      <c r="QHK84" s="27"/>
      <c r="QHL84" s="27"/>
      <c r="QHM84" s="27"/>
      <c r="QHN84" s="27"/>
      <c r="QHO84" s="27"/>
      <c r="QHP84" s="27"/>
      <c r="QHQ84" s="27"/>
      <c r="QHR84" s="27"/>
      <c r="QHS84" s="27"/>
      <c r="QHT84" s="27"/>
      <c r="QHU84" s="27"/>
      <c r="QHV84" s="27"/>
      <c r="QHW84" s="27"/>
      <c r="QHX84" s="27"/>
      <c r="QHY84" s="27"/>
      <c r="QHZ84" s="27"/>
      <c r="QIA84" s="27"/>
      <c r="QIB84" s="27"/>
      <c r="QIC84" s="27"/>
      <c r="QID84" s="27"/>
      <c r="QIE84" s="27"/>
      <c r="QIF84" s="27"/>
      <c r="QIG84" s="27"/>
      <c r="QIH84" s="27"/>
      <c r="QII84" s="27"/>
      <c r="QIJ84" s="27"/>
      <c r="QIK84" s="27"/>
      <c r="QIL84" s="27"/>
      <c r="QIM84" s="27"/>
      <c r="QIN84" s="27"/>
      <c r="QIO84" s="27"/>
      <c r="QIP84" s="27"/>
      <c r="QIQ84" s="27"/>
      <c r="QIR84" s="27"/>
      <c r="QIS84" s="27"/>
      <c r="QIT84" s="27"/>
      <c r="QIU84" s="27"/>
      <c r="QIV84" s="27"/>
      <c r="QIW84" s="27"/>
      <c r="QIX84" s="27"/>
      <c r="QIY84" s="27"/>
      <c r="QIZ84" s="27"/>
      <c r="QJA84" s="27"/>
      <c r="QJB84" s="27"/>
      <c r="QJC84" s="27"/>
      <c r="QJD84" s="27"/>
      <c r="QJE84" s="27"/>
      <c r="QJF84" s="27"/>
      <c r="QJG84" s="27"/>
      <c r="QJH84" s="27"/>
      <c r="QJI84" s="27"/>
      <c r="QJJ84" s="27"/>
      <c r="QJK84" s="27"/>
      <c r="QJL84" s="27"/>
      <c r="QJM84" s="27"/>
      <c r="QJN84" s="27"/>
      <c r="QJO84" s="27"/>
      <c r="QJP84" s="27"/>
      <c r="QJQ84" s="27"/>
      <c r="QJR84" s="27"/>
      <c r="QJS84" s="27"/>
      <c r="QJT84" s="27"/>
      <c r="QJU84" s="27"/>
      <c r="QJV84" s="27"/>
      <c r="QJW84" s="27"/>
      <c r="QJX84" s="27"/>
      <c r="QJY84" s="27"/>
      <c r="QJZ84" s="27"/>
      <c r="QKA84" s="27"/>
      <c r="QKB84" s="27"/>
      <c r="QKC84" s="27"/>
      <c r="QKD84" s="27"/>
      <c r="QKE84" s="27"/>
      <c r="QKF84" s="27"/>
      <c r="QKG84" s="27"/>
      <c r="QKH84" s="27"/>
      <c r="QKI84" s="27"/>
      <c r="QKJ84" s="27"/>
      <c r="QKK84" s="27"/>
      <c r="QKL84" s="27"/>
      <c r="QKM84" s="27"/>
      <c r="QKN84" s="27"/>
      <c r="QKO84" s="27"/>
      <c r="QKP84" s="27"/>
      <c r="QKQ84" s="27"/>
      <c r="QKR84" s="27"/>
      <c r="QKS84" s="27"/>
      <c r="QKT84" s="27"/>
      <c r="QKU84" s="27"/>
      <c r="QKV84" s="27"/>
      <c r="QKW84" s="27"/>
      <c r="QKX84" s="27"/>
      <c r="QKY84" s="27"/>
      <c r="QKZ84" s="27"/>
      <c r="QLA84" s="27"/>
      <c r="QLB84" s="27"/>
      <c r="QLC84" s="27"/>
      <c r="QLD84" s="27"/>
      <c r="QLE84" s="27"/>
      <c r="QLF84" s="27"/>
      <c r="QLG84" s="27"/>
      <c r="QLH84" s="27"/>
      <c r="QLI84" s="27"/>
      <c r="QLJ84" s="27"/>
      <c r="QLK84" s="27"/>
      <c r="QLL84" s="27"/>
      <c r="QLM84" s="27"/>
      <c r="QLN84" s="27"/>
      <c r="QLO84" s="27"/>
      <c r="QLP84" s="27"/>
      <c r="QLQ84" s="27"/>
      <c r="QLR84" s="27"/>
      <c r="QLS84" s="27"/>
      <c r="QLT84" s="27"/>
      <c r="QLU84" s="27"/>
      <c r="QLV84" s="27"/>
      <c r="QLW84" s="27"/>
      <c r="QLX84" s="27"/>
      <c r="QLY84" s="27"/>
      <c r="QLZ84" s="27"/>
      <c r="QMA84" s="27"/>
      <c r="QMB84" s="27"/>
      <c r="QMC84" s="27"/>
      <c r="QMD84" s="27"/>
      <c r="QME84" s="27"/>
      <c r="QMF84" s="27"/>
      <c r="QMG84" s="27"/>
      <c r="QMH84" s="27"/>
      <c r="QMI84" s="27"/>
      <c r="QMJ84" s="27"/>
      <c r="QMK84" s="27"/>
      <c r="QML84" s="27"/>
      <c r="QMM84" s="27"/>
      <c r="QMN84" s="27"/>
      <c r="QMO84" s="27"/>
      <c r="QMP84" s="27"/>
      <c r="QMQ84" s="27"/>
      <c r="QMR84" s="27"/>
      <c r="QMS84" s="27"/>
      <c r="QMT84" s="27"/>
      <c r="QMU84" s="27"/>
      <c r="QMV84" s="27"/>
      <c r="QMW84" s="27"/>
      <c r="QMX84" s="27"/>
      <c r="QMY84" s="27"/>
      <c r="QMZ84" s="27"/>
      <c r="QNA84" s="27"/>
      <c r="QNB84" s="27"/>
      <c r="QNC84" s="27"/>
      <c r="QND84" s="27"/>
      <c r="QNE84" s="27"/>
      <c r="QNF84" s="27"/>
      <c r="QNG84" s="27"/>
      <c r="QNH84" s="27"/>
      <c r="QNI84" s="27"/>
      <c r="QNJ84" s="27"/>
      <c r="QNK84" s="27"/>
      <c r="QNL84" s="27"/>
      <c r="QNM84" s="27"/>
      <c r="QNN84" s="27"/>
      <c r="QNO84" s="27"/>
      <c r="QNP84" s="27"/>
      <c r="QNQ84" s="27"/>
      <c r="QNR84" s="27"/>
      <c r="QNS84" s="27"/>
      <c r="QNT84" s="27"/>
      <c r="QNU84" s="27"/>
      <c r="QNV84" s="27"/>
      <c r="QNW84" s="27"/>
      <c r="QNX84" s="27"/>
      <c r="QNY84" s="27"/>
      <c r="QNZ84" s="27"/>
      <c r="QOA84" s="27"/>
      <c r="QOB84" s="27"/>
      <c r="QOC84" s="27"/>
      <c r="QOD84" s="27"/>
      <c r="QOE84" s="27"/>
      <c r="QOF84" s="27"/>
      <c r="QOG84" s="27"/>
      <c r="QOH84" s="27"/>
      <c r="QOI84" s="27"/>
      <c r="QOJ84" s="27"/>
      <c r="QOK84" s="27"/>
      <c r="QOL84" s="27"/>
      <c r="QOM84" s="27"/>
      <c r="QON84" s="27"/>
      <c r="QOO84" s="27"/>
      <c r="QOP84" s="27"/>
      <c r="QOQ84" s="27"/>
      <c r="QOR84" s="27"/>
      <c r="QOS84" s="27"/>
      <c r="QOT84" s="27"/>
      <c r="QOU84" s="27"/>
      <c r="QOV84" s="27"/>
      <c r="QOW84" s="27"/>
      <c r="QOX84" s="27"/>
      <c r="QOY84" s="27"/>
      <c r="QOZ84" s="27"/>
      <c r="QPA84" s="27"/>
      <c r="QPB84" s="27"/>
      <c r="QPC84" s="27"/>
      <c r="QPD84" s="27"/>
      <c r="QPE84" s="27"/>
      <c r="QPF84" s="27"/>
      <c r="QPG84" s="27"/>
      <c r="QPH84" s="27"/>
      <c r="QPI84" s="27"/>
      <c r="QPJ84" s="27"/>
      <c r="QPK84" s="27"/>
      <c r="QPL84" s="27"/>
      <c r="QPM84" s="27"/>
      <c r="QPN84" s="27"/>
      <c r="QPO84" s="27"/>
      <c r="QPP84" s="27"/>
      <c r="QPQ84" s="27"/>
      <c r="QPR84" s="27"/>
      <c r="QPS84" s="27"/>
      <c r="QPT84" s="27"/>
      <c r="QPU84" s="27"/>
      <c r="QPV84" s="27"/>
      <c r="QPW84" s="27"/>
      <c r="QPX84" s="27"/>
      <c r="QPY84" s="27"/>
      <c r="QPZ84" s="27"/>
      <c r="QQA84" s="27"/>
      <c r="QQB84" s="27"/>
      <c r="QQC84" s="27"/>
      <c r="QQD84" s="27"/>
      <c r="QQE84" s="27"/>
      <c r="QQF84" s="27"/>
      <c r="QQG84" s="27"/>
      <c r="QQH84" s="27"/>
      <c r="QQI84" s="27"/>
      <c r="QQJ84" s="27"/>
      <c r="QQK84" s="27"/>
      <c r="QQL84" s="27"/>
      <c r="QQM84" s="27"/>
      <c r="QQN84" s="27"/>
      <c r="QQO84" s="27"/>
      <c r="QQP84" s="27"/>
      <c r="QQQ84" s="27"/>
      <c r="QQR84" s="27"/>
      <c r="QQS84" s="27"/>
      <c r="QQT84" s="27"/>
      <c r="QQU84" s="27"/>
      <c r="QQV84" s="27"/>
      <c r="QQW84" s="27"/>
      <c r="QQX84" s="27"/>
      <c r="QQY84" s="27"/>
      <c r="QQZ84" s="27"/>
      <c r="QRA84" s="27"/>
      <c r="QRB84" s="27"/>
      <c r="QRC84" s="27"/>
      <c r="QRD84" s="27"/>
      <c r="QRE84" s="27"/>
      <c r="QRF84" s="27"/>
      <c r="QRG84" s="27"/>
      <c r="QRH84" s="27"/>
      <c r="QRI84" s="27"/>
      <c r="QRJ84" s="27"/>
      <c r="QRK84" s="27"/>
      <c r="QRL84" s="27"/>
      <c r="QRM84" s="27"/>
      <c r="QRN84" s="27"/>
      <c r="QRO84" s="27"/>
      <c r="QRP84" s="27"/>
      <c r="QRQ84" s="27"/>
      <c r="QRR84" s="27"/>
      <c r="QRS84" s="27"/>
      <c r="QRT84" s="27"/>
      <c r="QRU84" s="27"/>
      <c r="QRV84" s="27"/>
      <c r="QRW84" s="27"/>
      <c r="QRX84" s="27"/>
      <c r="QRY84" s="27"/>
      <c r="QRZ84" s="27"/>
      <c r="QSA84" s="27"/>
      <c r="QSB84" s="27"/>
      <c r="QSC84" s="27"/>
      <c r="QSD84" s="27"/>
      <c r="QSE84" s="27"/>
      <c r="QSF84" s="27"/>
      <c r="QSG84" s="27"/>
      <c r="QSH84" s="27"/>
      <c r="QSI84" s="27"/>
      <c r="QSJ84" s="27"/>
      <c r="QSK84" s="27"/>
      <c r="QSL84" s="27"/>
      <c r="QSM84" s="27"/>
      <c r="QSN84" s="27"/>
      <c r="QSO84" s="27"/>
      <c r="QSP84" s="27"/>
      <c r="QSQ84" s="27"/>
      <c r="QSR84" s="27"/>
      <c r="QSS84" s="27"/>
      <c r="QST84" s="27"/>
      <c r="QSU84" s="27"/>
      <c r="QSV84" s="27"/>
      <c r="QSW84" s="27"/>
      <c r="QSX84" s="27"/>
      <c r="QSY84" s="27"/>
      <c r="QSZ84" s="27"/>
      <c r="QTA84" s="27"/>
      <c r="QTB84" s="27"/>
      <c r="QTC84" s="27"/>
      <c r="QTD84" s="27"/>
      <c r="QTE84" s="27"/>
      <c r="QTF84" s="27"/>
      <c r="QTG84" s="27"/>
      <c r="QTH84" s="27"/>
      <c r="QTI84" s="27"/>
      <c r="QTJ84" s="27"/>
      <c r="QTK84" s="27"/>
      <c r="QTL84" s="27"/>
      <c r="QTM84" s="27"/>
      <c r="QTN84" s="27"/>
      <c r="QTO84" s="27"/>
      <c r="QTP84" s="27"/>
      <c r="QTQ84" s="27"/>
      <c r="QTR84" s="27"/>
      <c r="QTS84" s="27"/>
      <c r="QTT84" s="27"/>
      <c r="QTU84" s="27"/>
      <c r="QTV84" s="27"/>
      <c r="QTW84" s="27"/>
      <c r="QTX84" s="27"/>
      <c r="QTY84" s="27"/>
      <c r="QTZ84" s="27"/>
      <c r="QUA84" s="27"/>
      <c r="QUB84" s="27"/>
      <c r="QUC84" s="27"/>
      <c r="QUD84" s="27"/>
      <c r="QUE84" s="27"/>
      <c r="QUF84" s="27"/>
      <c r="QUG84" s="27"/>
      <c r="QUH84" s="27"/>
      <c r="QUI84" s="27"/>
      <c r="QUJ84" s="27"/>
      <c r="QUK84" s="27"/>
      <c r="QUL84" s="27"/>
      <c r="QUM84" s="27"/>
      <c r="QUN84" s="27"/>
      <c r="QUO84" s="27"/>
      <c r="QUP84" s="27"/>
      <c r="QUQ84" s="27"/>
      <c r="QUR84" s="27"/>
      <c r="QUS84" s="27"/>
      <c r="QUT84" s="27"/>
      <c r="QUU84" s="27"/>
      <c r="QUV84" s="27"/>
      <c r="QUW84" s="27"/>
      <c r="QUX84" s="27"/>
      <c r="QUY84" s="27"/>
      <c r="QUZ84" s="27"/>
      <c r="QVA84" s="27"/>
      <c r="QVB84" s="27"/>
      <c r="QVC84" s="27"/>
      <c r="QVD84" s="27"/>
      <c r="QVE84" s="27"/>
      <c r="QVF84" s="27"/>
      <c r="QVG84" s="27"/>
      <c r="QVH84" s="27"/>
      <c r="QVI84" s="27"/>
      <c r="QVJ84" s="27"/>
      <c r="QVK84" s="27"/>
      <c r="QVL84" s="27"/>
      <c r="QVM84" s="27"/>
      <c r="QVN84" s="27"/>
      <c r="QVO84" s="27"/>
      <c r="QVP84" s="27"/>
      <c r="QVQ84" s="27"/>
      <c r="QVR84" s="27"/>
      <c r="QVS84" s="27"/>
      <c r="QVT84" s="27"/>
      <c r="QVU84" s="27"/>
      <c r="QVV84" s="27"/>
      <c r="QVW84" s="27"/>
      <c r="QVX84" s="27"/>
      <c r="QVY84" s="27"/>
      <c r="QVZ84" s="27"/>
      <c r="QWA84" s="27"/>
      <c r="QWB84" s="27"/>
      <c r="QWC84" s="27"/>
      <c r="QWD84" s="27"/>
      <c r="QWE84" s="27"/>
      <c r="QWF84" s="27"/>
      <c r="QWG84" s="27"/>
      <c r="QWH84" s="27"/>
      <c r="QWI84" s="27"/>
      <c r="QWJ84" s="27"/>
      <c r="QWK84" s="27"/>
      <c r="QWL84" s="27"/>
      <c r="QWM84" s="27"/>
      <c r="QWN84" s="27"/>
      <c r="QWO84" s="27"/>
      <c r="QWP84" s="27"/>
      <c r="QWQ84" s="27"/>
      <c r="QWR84" s="27"/>
      <c r="QWS84" s="27"/>
      <c r="QWT84" s="27"/>
      <c r="QWU84" s="27"/>
      <c r="QWV84" s="27"/>
      <c r="QWW84" s="27"/>
      <c r="QWX84" s="27"/>
      <c r="QWY84" s="27"/>
      <c r="QWZ84" s="27"/>
      <c r="QXA84" s="27"/>
      <c r="QXB84" s="27"/>
      <c r="QXC84" s="27"/>
      <c r="QXD84" s="27"/>
      <c r="QXE84" s="27"/>
      <c r="QXF84" s="27"/>
      <c r="QXG84" s="27"/>
      <c r="QXH84" s="27"/>
      <c r="QXI84" s="27"/>
      <c r="QXJ84" s="27"/>
      <c r="QXK84" s="27"/>
      <c r="QXL84" s="27"/>
      <c r="QXM84" s="27"/>
      <c r="QXN84" s="27"/>
      <c r="QXO84" s="27"/>
      <c r="QXP84" s="27"/>
      <c r="QXQ84" s="27"/>
      <c r="QXR84" s="27"/>
      <c r="QXS84" s="27"/>
      <c r="QXT84" s="27"/>
      <c r="QXU84" s="27"/>
      <c r="QXV84" s="27"/>
      <c r="QXW84" s="27"/>
      <c r="QXX84" s="27"/>
      <c r="QXY84" s="27"/>
      <c r="QXZ84" s="27"/>
      <c r="QYA84" s="27"/>
      <c r="QYB84" s="27"/>
      <c r="QYC84" s="27"/>
      <c r="QYD84" s="27"/>
      <c r="QYE84" s="27"/>
      <c r="QYF84" s="27"/>
      <c r="QYG84" s="27"/>
      <c r="QYH84" s="27"/>
      <c r="QYI84" s="27"/>
      <c r="QYJ84" s="27"/>
      <c r="QYK84" s="27"/>
      <c r="QYL84" s="27"/>
      <c r="QYM84" s="27"/>
      <c r="QYN84" s="27"/>
      <c r="QYO84" s="27"/>
      <c r="QYP84" s="27"/>
      <c r="QYQ84" s="27"/>
      <c r="QYR84" s="27"/>
      <c r="QYS84" s="27"/>
      <c r="QYT84" s="27"/>
      <c r="QYU84" s="27"/>
      <c r="QYV84" s="27"/>
      <c r="QYW84" s="27"/>
      <c r="QYX84" s="27"/>
      <c r="QYY84" s="27"/>
      <c r="QYZ84" s="27"/>
      <c r="QZA84" s="27"/>
      <c r="QZB84" s="27"/>
      <c r="QZC84" s="27"/>
      <c r="QZD84" s="27"/>
      <c r="QZE84" s="27"/>
      <c r="QZF84" s="27"/>
      <c r="QZG84" s="27"/>
      <c r="QZH84" s="27"/>
      <c r="QZI84" s="27"/>
      <c r="QZJ84" s="27"/>
      <c r="QZK84" s="27"/>
      <c r="QZL84" s="27"/>
      <c r="QZM84" s="27"/>
      <c r="QZN84" s="27"/>
      <c r="QZO84" s="27"/>
      <c r="QZP84" s="27"/>
      <c r="QZQ84" s="27"/>
      <c r="QZR84" s="27"/>
      <c r="QZS84" s="27"/>
      <c r="QZT84" s="27"/>
      <c r="QZU84" s="27"/>
      <c r="QZV84" s="27"/>
      <c r="QZW84" s="27"/>
      <c r="QZX84" s="27"/>
      <c r="QZY84" s="27"/>
      <c r="QZZ84" s="27"/>
      <c r="RAA84" s="27"/>
      <c r="RAB84" s="27"/>
      <c r="RAC84" s="27"/>
      <c r="RAD84" s="27"/>
      <c r="RAE84" s="27"/>
      <c r="RAF84" s="27"/>
      <c r="RAG84" s="27"/>
      <c r="RAH84" s="27"/>
      <c r="RAI84" s="27"/>
      <c r="RAJ84" s="27"/>
      <c r="RAK84" s="27"/>
      <c r="RAL84" s="27"/>
      <c r="RAM84" s="27"/>
      <c r="RAN84" s="27"/>
      <c r="RAO84" s="27"/>
      <c r="RAP84" s="27"/>
      <c r="RAQ84" s="27"/>
      <c r="RAR84" s="27"/>
      <c r="RAS84" s="27"/>
      <c r="RAT84" s="27"/>
      <c r="RAU84" s="27"/>
      <c r="RAV84" s="27"/>
      <c r="RAW84" s="27"/>
      <c r="RAX84" s="27"/>
      <c r="RAY84" s="27"/>
      <c r="RAZ84" s="27"/>
      <c r="RBA84" s="27"/>
      <c r="RBB84" s="27"/>
      <c r="RBC84" s="27"/>
      <c r="RBD84" s="27"/>
      <c r="RBE84" s="27"/>
      <c r="RBF84" s="27"/>
      <c r="RBG84" s="27"/>
      <c r="RBH84" s="27"/>
      <c r="RBI84" s="27"/>
      <c r="RBJ84" s="27"/>
      <c r="RBK84" s="27"/>
      <c r="RBL84" s="27"/>
      <c r="RBM84" s="27"/>
      <c r="RBN84" s="27"/>
      <c r="RBO84" s="27"/>
      <c r="RBP84" s="27"/>
      <c r="RBQ84" s="27"/>
      <c r="RBR84" s="27"/>
      <c r="RBS84" s="27"/>
      <c r="RBT84" s="27"/>
      <c r="RBU84" s="27"/>
      <c r="RBV84" s="27"/>
      <c r="RBW84" s="27"/>
      <c r="RBX84" s="27"/>
      <c r="RBY84" s="27"/>
      <c r="RBZ84" s="27"/>
      <c r="RCA84" s="27"/>
      <c r="RCB84" s="27"/>
      <c r="RCC84" s="27"/>
      <c r="RCD84" s="27"/>
      <c r="RCE84" s="27"/>
      <c r="RCF84" s="27"/>
      <c r="RCG84" s="27"/>
      <c r="RCH84" s="27"/>
      <c r="RCI84" s="27"/>
      <c r="RCJ84" s="27"/>
      <c r="RCK84" s="27"/>
      <c r="RCL84" s="27"/>
      <c r="RCM84" s="27"/>
      <c r="RCN84" s="27"/>
      <c r="RCO84" s="27"/>
      <c r="RCP84" s="27"/>
      <c r="RCQ84" s="27"/>
      <c r="RCR84" s="27"/>
      <c r="RCS84" s="27"/>
      <c r="RCT84" s="27"/>
      <c r="RCU84" s="27"/>
      <c r="RCV84" s="27"/>
      <c r="RCW84" s="27"/>
      <c r="RCX84" s="27"/>
      <c r="RCY84" s="27"/>
      <c r="RCZ84" s="27"/>
      <c r="RDA84" s="27"/>
      <c r="RDB84" s="27"/>
      <c r="RDC84" s="27"/>
      <c r="RDD84" s="27"/>
      <c r="RDE84" s="27"/>
      <c r="RDF84" s="27"/>
      <c r="RDG84" s="27"/>
      <c r="RDH84" s="27"/>
      <c r="RDI84" s="27"/>
      <c r="RDJ84" s="27"/>
      <c r="RDK84" s="27"/>
      <c r="RDL84" s="27"/>
      <c r="RDM84" s="27"/>
      <c r="RDN84" s="27"/>
      <c r="RDO84" s="27"/>
      <c r="RDP84" s="27"/>
      <c r="RDQ84" s="27"/>
      <c r="RDR84" s="27"/>
      <c r="RDS84" s="27"/>
      <c r="RDT84" s="27"/>
      <c r="RDU84" s="27"/>
      <c r="RDV84" s="27"/>
      <c r="RDW84" s="27"/>
      <c r="RDX84" s="27"/>
      <c r="RDY84" s="27"/>
      <c r="RDZ84" s="27"/>
      <c r="REA84" s="27"/>
      <c r="REB84" s="27"/>
      <c r="REC84" s="27"/>
      <c r="RED84" s="27"/>
      <c r="REE84" s="27"/>
      <c r="REF84" s="27"/>
      <c r="REG84" s="27"/>
      <c r="REH84" s="27"/>
      <c r="REI84" s="27"/>
      <c r="REJ84" s="27"/>
      <c r="REK84" s="27"/>
      <c r="REL84" s="27"/>
      <c r="REM84" s="27"/>
      <c r="REN84" s="27"/>
      <c r="REO84" s="27"/>
      <c r="REP84" s="27"/>
      <c r="REQ84" s="27"/>
      <c r="RER84" s="27"/>
      <c r="RES84" s="27"/>
      <c r="RET84" s="27"/>
      <c r="REU84" s="27"/>
      <c r="REV84" s="27"/>
      <c r="REW84" s="27"/>
      <c r="REX84" s="27"/>
      <c r="REY84" s="27"/>
      <c r="REZ84" s="27"/>
      <c r="RFA84" s="27"/>
      <c r="RFB84" s="27"/>
      <c r="RFC84" s="27"/>
      <c r="RFD84" s="27"/>
      <c r="RFE84" s="27"/>
      <c r="RFF84" s="27"/>
      <c r="RFG84" s="27"/>
      <c r="RFH84" s="27"/>
      <c r="RFI84" s="27"/>
      <c r="RFJ84" s="27"/>
      <c r="RFK84" s="27"/>
      <c r="RFL84" s="27"/>
      <c r="RFM84" s="27"/>
      <c r="RFN84" s="27"/>
      <c r="RFO84" s="27"/>
      <c r="RFP84" s="27"/>
      <c r="RFQ84" s="27"/>
      <c r="RFR84" s="27"/>
      <c r="RFS84" s="27"/>
      <c r="RFT84" s="27"/>
      <c r="RFU84" s="27"/>
      <c r="RFV84" s="27"/>
      <c r="RFW84" s="27"/>
      <c r="RFX84" s="27"/>
      <c r="RFY84" s="27"/>
      <c r="RFZ84" s="27"/>
      <c r="RGA84" s="27"/>
      <c r="RGB84" s="27"/>
      <c r="RGC84" s="27"/>
      <c r="RGD84" s="27"/>
      <c r="RGE84" s="27"/>
      <c r="RGF84" s="27"/>
      <c r="RGG84" s="27"/>
      <c r="RGH84" s="27"/>
      <c r="RGI84" s="27"/>
      <c r="RGJ84" s="27"/>
      <c r="RGK84" s="27"/>
      <c r="RGL84" s="27"/>
      <c r="RGM84" s="27"/>
      <c r="RGN84" s="27"/>
      <c r="RGO84" s="27"/>
      <c r="RGP84" s="27"/>
      <c r="RGQ84" s="27"/>
      <c r="RGR84" s="27"/>
      <c r="RGS84" s="27"/>
      <c r="RGT84" s="27"/>
      <c r="RGU84" s="27"/>
      <c r="RGV84" s="27"/>
      <c r="RGW84" s="27"/>
      <c r="RGX84" s="27"/>
      <c r="RGY84" s="27"/>
      <c r="RGZ84" s="27"/>
      <c r="RHA84" s="27"/>
      <c r="RHB84" s="27"/>
      <c r="RHC84" s="27"/>
      <c r="RHD84" s="27"/>
      <c r="RHE84" s="27"/>
      <c r="RHF84" s="27"/>
      <c r="RHG84" s="27"/>
      <c r="RHH84" s="27"/>
      <c r="RHI84" s="27"/>
      <c r="RHJ84" s="27"/>
      <c r="RHK84" s="27"/>
      <c r="RHL84" s="27"/>
      <c r="RHM84" s="27"/>
      <c r="RHN84" s="27"/>
      <c r="RHO84" s="27"/>
      <c r="RHP84" s="27"/>
      <c r="RHQ84" s="27"/>
      <c r="RHR84" s="27"/>
      <c r="RHS84" s="27"/>
      <c r="RHT84" s="27"/>
      <c r="RHU84" s="27"/>
      <c r="RHV84" s="27"/>
      <c r="RHW84" s="27"/>
      <c r="RHX84" s="27"/>
      <c r="RHY84" s="27"/>
      <c r="RHZ84" s="27"/>
      <c r="RIA84" s="27"/>
      <c r="RIB84" s="27"/>
      <c r="RIC84" s="27"/>
      <c r="RID84" s="27"/>
      <c r="RIE84" s="27"/>
      <c r="RIF84" s="27"/>
      <c r="RIG84" s="27"/>
      <c r="RIH84" s="27"/>
      <c r="RII84" s="27"/>
      <c r="RIJ84" s="27"/>
      <c r="RIK84" s="27"/>
      <c r="RIL84" s="27"/>
      <c r="RIM84" s="27"/>
      <c r="RIN84" s="27"/>
      <c r="RIO84" s="27"/>
      <c r="RIP84" s="27"/>
      <c r="RIQ84" s="27"/>
      <c r="RIR84" s="27"/>
      <c r="RIS84" s="27"/>
      <c r="RIT84" s="27"/>
      <c r="RIU84" s="27"/>
      <c r="RIV84" s="27"/>
      <c r="RIW84" s="27"/>
      <c r="RIX84" s="27"/>
      <c r="RIY84" s="27"/>
      <c r="RIZ84" s="27"/>
      <c r="RJA84" s="27"/>
      <c r="RJB84" s="27"/>
      <c r="RJC84" s="27"/>
      <c r="RJD84" s="27"/>
      <c r="RJE84" s="27"/>
      <c r="RJF84" s="27"/>
      <c r="RJG84" s="27"/>
      <c r="RJH84" s="27"/>
      <c r="RJI84" s="27"/>
      <c r="RJJ84" s="27"/>
      <c r="RJK84" s="27"/>
      <c r="RJL84" s="27"/>
      <c r="RJM84" s="27"/>
      <c r="RJN84" s="27"/>
      <c r="RJO84" s="27"/>
      <c r="RJP84" s="27"/>
      <c r="RJQ84" s="27"/>
      <c r="RJR84" s="27"/>
      <c r="RJS84" s="27"/>
      <c r="RJT84" s="27"/>
      <c r="RJU84" s="27"/>
      <c r="RJV84" s="27"/>
      <c r="RJW84" s="27"/>
      <c r="RJX84" s="27"/>
      <c r="RJY84" s="27"/>
      <c r="RJZ84" s="27"/>
      <c r="RKA84" s="27"/>
      <c r="RKB84" s="27"/>
      <c r="RKC84" s="27"/>
      <c r="RKD84" s="27"/>
      <c r="RKE84" s="27"/>
      <c r="RKF84" s="27"/>
      <c r="RKG84" s="27"/>
      <c r="RKH84" s="27"/>
      <c r="RKI84" s="27"/>
      <c r="RKJ84" s="27"/>
      <c r="RKK84" s="27"/>
      <c r="RKL84" s="27"/>
      <c r="RKM84" s="27"/>
      <c r="RKN84" s="27"/>
      <c r="RKO84" s="27"/>
      <c r="RKP84" s="27"/>
      <c r="RKQ84" s="27"/>
      <c r="RKR84" s="27"/>
      <c r="RKS84" s="27"/>
      <c r="RKT84" s="27"/>
      <c r="RKU84" s="27"/>
      <c r="RKV84" s="27"/>
      <c r="RKW84" s="27"/>
      <c r="RKX84" s="27"/>
      <c r="RKY84" s="27"/>
      <c r="RKZ84" s="27"/>
      <c r="RLA84" s="27"/>
      <c r="RLB84" s="27"/>
      <c r="RLC84" s="27"/>
      <c r="RLD84" s="27"/>
      <c r="RLE84" s="27"/>
      <c r="RLF84" s="27"/>
      <c r="RLG84" s="27"/>
      <c r="RLH84" s="27"/>
      <c r="RLI84" s="27"/>
      <c r="RLJ84" s="27"/>
      <c r="RLK84" s="27"/>
      <c r="RLL84" s="27"/>
      <c r="RLM84" s="27"/>
      <c r="RLN84" s="27"/>
      <c r="RLO84" s="27"/>
      <c r="RLP84" s="27"/>
      <c r="RLQ84" s="27"/>
      <c r="RLR84" s="27"/>
      <c r="RLS84" s="27"/>
      <c r="RLT84" s="27"/>
      <c r="RLU84" s="27"/>
      <c r="RLV84" s="27"/>
      <c r="RLW84" s="27"/>
      <c r="RLX84" s="27"/>
      <c r="RLY84" s="27"/>
      <c r="RLZ84" s="27"/>
      <c r="RMA84" s="27"/>
      <c r="RMB84" s="27"/>
      <c r="RMC84" s="27"/>
      <c r="RMD84" s="27"/>
      <c r="RME84" s="27"/>
      <c r="RMF84" s="27"/>
      <c r="RMG84" s="27"/>
      <c r="RMH84" s="27"/>
      <c r="RMI84" s="27"/>
      <c r="RMJ84" s="27"/>
      <c r="RMK84" s="27"/>
      <c r="RML84" s="27"/>
      <c r="RMM84" s="27"/>
      <c r="RMN84" s="27"/>
      <c r="RMO84" s="27"/>
      <c r="RMP84" s="27"/>
      <c r="RMQ84" s="27"/>
      <c r="RMR84" s="27"/>
      <c r="RMS84" s="27"/>
      <c r="RMT84" s="27"/>
      <c r="RMU84" s="27"/>
      <c r="RMV84" s="27"/>
      <c r="RMW84" s="27"/>
      <c r="RMX84" s="27"/>
      <c r="RMY84" s="27"/>
      <c r="RMZ84" s="27"/>
      <c r="RNA84" s="27"/>
      <c r="RNB84" s="27"/>
      <c r="RNC84" s="27"/>
      <c r="RND84" s="27"/>
      <c r="RNE84" s="27"/>
      <c r="RNF84" s="27"/>
      <c r="RNG84" s="27"/>
      <c r="RNH84" s="27"/>
      <c r="RNI84" s="27"/>
      <c r="RNJ84" s="27"/>
      <c r="RNK84" s="27"/>
      <c r="RNL84" s="27"/>
      <c r="RNM84" s="27"/>
      <c r="RNN84" s="27"/>
      <c r="RNO84" s="27"/>
      <c r="RNP84" s="27"/>
      <c r="RNQ84" s="27"/>
      <c r="RNR84" s="27"/>
      <c r="RNS84" s="27"/>
      <c r="RNT84" s="27"/>
      <c r="RNU84" s="27"/>
      <c r="RNV84" s="27"/>
      <c r="RNW84" s="27"/>
      <c r="RNX84" s="27"/>
      <c r="RNY84" s="27"/>
      <c r="RNZ84" s="27"/>
      <c r="ROA84" s="27"/>
      <c r="ROB84" s="27"/>
      <c r="ROC84" s="27"/>
      <c r="ROD84" s="27"/>
      <c r="ROE84" s="27"/>
      <c r="ROF84" s="27"/>
      <c r="ROG84" s="27"/>
      <c r="ROH84" s="27"/>
      <c r="ROI84" s="27"/>
      <c r="ROJ84" s="27"/>
      <c r="ROK84" s="27"/>
      <c r="ROL84" s="27"/>
      <c r="ROM84" s="27"/>
      <c r="RON84" s="27"/>
      <c r="ROO84" s="27"/>
      <c r="ROP84" s="27"/>
      <c r="ROQ84" s="27"/>
      <c r="ROR84" s="27"/>
      <c r="ROS84" s="27"/>
      <c r="ROT84" s="27"/>
      <c r="ROU84" s="27"/>
      <c r="ROV84" s="27"/>
      <c r="ROW84" s="27"/>
      <c r="ROX84" s="27"/>
      <c r="ROY84" s="27"/>
      <c r="ROZ84" s="27"/>
      <c r="RPA84" s="27"/>
      <c r="RPB84" s="27"/>
      <c r="RPC84" s="27"/>
      <c r="RPD84" s="27"/>
      <c r="RPE84" s="27"/>
      <c r="RPF84" s="27"/>
      <c r="RPG84" s="27"/>
      <c r="RPH84" s="27"/>
      <c r="RPI84" s="27"/>
      <c r="RPJ84" s="27"/>
      <c r="RPK84" s="27"/>
      <c r="RPL84" s="27"/>
      <c r="RPM84" s="27"/>
      <c r="RPN84" s="27"/>
      <c r="RPO84" s="27"/>
      <c r="RPP84" s="27"/>
      <c r="RPQ84" s="27"/>
      <c r="RPR84" s="27"/>
      <c r="RPS84" s="27"/>
      <c r="RPT84" s="27"/>
      <c r="RPU84" s="27"/>
      <c r="RPV84" s="27"/>
      <c r="RPW84" s="27"/>
      <c r="RPX84" s="27"/>
      <c r="RPY84" s="27"/>
      <c r="RPZ84" s="27"/>
      <c r="RQA84" s="27"/>
      <c r="RQB84" s="27"/>
      <c r="RQC84" s="27"/>
      <c r="RQD84" s="27"/>
      <c r="RQE84" s="27"/>
      <c r="RQF84" s="27"/>
      <c r="RQG84" s="27"/>
      <c r="RQH84" s="27"/>
      <c r="RQI84" s="27"/>
      <c r="RQJ84" s="27"/>
      <c r="RQK84" s="27"/>
      <c r="RQL84" s="27"/>
      <c r="RQM84" s="27"/>
      <c r="RQN84" s="27"/>
      <c r="RQO84" s="27"/>
      <c r="RQP84" s="27"/>
      <c r="RQQ84" s="27"/>
      <c r="RQR84" s="27"/>
      <c r="RQS84" s="27"/>
      <c r="RQT84" s="27"/>
      <c r="RQU84" s="27"/>
      <c r="RQV84" s="27"/>
      <c r="RQW84" s="27"/>
      <c r="RQX84" s="27"/>
      <c r="RQY84" s="27"/>
      <c r="RQZ84" s="27"/>
      <c r="RRA84" s="27"/>
      <c r="RRB84" s="27"/>
      <c r="RRC84" s="27"/>
      <c r="RRD84" s="27"/>
      <c r="RRE84" s="27"/>
      <c r="RRF84" s="27"/>
      <c r="RRG84" s="27"/>
      <c r="RRH84" s="27"/>
      <c r="RRI84" s="27"/>
      <c r="RRJ84" s="27"/>
      <c r="RRK84" s="27"/>
      <c r="RRL84" s="27"/>
      <c r="RRM84" s="27"/>
      <c r="RRN84" s="27"/>
      <c r="RRO84" s="27"/>
      <c r="RRP84" s="27"/>
      <c r="RRQ84" s="27"/>
      <c r="RRR84" s="27"/>
      <c r="RRS84" s="27"/>
      <c r="RRT84" s="27"/>
      <c r="RRU84" s="27"/>
      <c r="RRV84" s="27"/>
      <c r="RRW84" s="27"/>
      <c r="RRX84" s="27"/>
      <c r="RRY84" s="27"/>
      <c r="RRZ84" s="27"/>
      <c r="RSA84" s="27"/>
      <c r="RSB84" s="27"/>
      <c r="RSC84" s="27"/>
      <c r="RSD84" s="27"/>
      <c r="RSE84" s="27"/>
      <c r="RSF84" s="27"/>
      <c r="RSG84" s="27"/>
      <c r="RSH84" s="27"/>
      <c r="RSI84" s="27"/>
      <c r="RSJ84" s="27"/>
      <c r="RSK84" s="27"/>
      <c r="RSL84" s="27"/>
      <c r="RSM84" s="27"/>
      <c r="RSN84" s="27"/>
      <c r="RSO84" s="27"/>
      <c r="RSP84" s="27"/>
      <c r="RSQ84" s="27"/>
      <c r="RSR84" s="27"/>
      <c r="RSS84" s="27"/>
      <c r="RST84" s="27"/>
      <c r="RSU84" s="27"/>
      <c r="RSV84" s="27"/>
      <c r="RSW84" s="27"/>
      <c r="RSX84" s="27"/>
      <c r="RSY84" s="27"/>
      <c r="RSZ84" s="27"/>
      <c r="RTA84" s="27"/>
      <c r="RTB84" s="27"/>
      <c r="RTC84" s="27"/>
      <c r="RTD84" s="27"/>
      <c r="RTE84" s="27"/>
      <c r="RTF84" s="27"/>
      <c r="RTG84" s="27"/>
      <c r="RTH84" s="27"/>
      <c r="RTI84" s="27"/>
      <c r="RTJ84" s="27"/>
      <c r="RTK84" s="27"/>
      <c r="RTL84" s="27"/>
      <c r="RTM84" s="27"/>
      <c r="RTN84" s="27"/>
      <c r="RTO84" s="27"/>
      <c r="RTP84" s="27"/>
      <c r="RTQ84" s="27"/>
      <c r="RTR84" s="27"/>
      <c r="RTS84" s="27"/>
      <c r="RTT84" s="27"/>
      <c r="RTU84" s="27"/>
      <c r="RTV84" s="27"/>
      <c r="RTW84" s="27"/>
      <c r="RTX84" s="27"/>
      <c r="RTY84" s="27"/>
      <c r="RTZ84" s="27"/>
      <c r="RUA84" s="27"/>
      <c r="RUB84" s="27"/>
      <c r="RUC84" s="27"/>
      <c r="RUD84" s="27"/>
      <c r="RUE84" s="27"/>
      <c r="RUF84" s="27"/>
      <c r="RUG84" s="27"/>
      <c r="RUH84" s="27"/>
      <c r="RUI84" s="27"/>
      <c r="RUJ84" s="27"/>
      <c r="RUK84" s="27"/>
      <c r="RUL84" s="27"/>
      <c r="RUM84" s="27"/>
      <c r="RUN84" s="27"/>
      <c r="RUO84" s="27"/>
      <c r="RUP84" s="27"/>
      <c r="RUQ84" s="27"/>
      <c r="RUR84" s="27"/>
      <c r="RUS84" s="27"/>
      <c r="RUT84" s="27"/>
      <c r="RUU84" s="27"/>
      <c r="RUV84" s="27"/>
      <c r="RUW84" s="27"/>
      <c r="RUX84" s="27"/>
      <c r="RUY84" s="27"/>
      <c r="RUZ84" s="27"/>
      <c r="RVA84" s="27"/>
      <c r="RVB84" s="27"/>
      <c r="RVC84" s="27"/>
      <c r="RVD84" s="27"/>
      <c r="RVE84" s="27"/>
      <c r="RVF84" s="27"/>
      <c r="RVG84" s="27"/>
      <c r="RVH84" s="27"/>
      <c r="RVI84" s="27"/>
      <c r="RVJ84" s="27"/>
      <c r="RVK84" s="27"/>
      <c r="RVL84" s="27"/>
      <c r="RVM84" s="27"/>
      <c r="RVN84" s="27"/>
      <c r="RVO84" s="27"/>
      <c r="RVP84" s="27"/>
      <c r="RVQ84" s="27"/>
      <c r="RVR84" s="27"/>
      <c r="RVS84" s="27"/>
      <c r="RVT84" s="27"/>
      <c r="RVU84" s="27"/>
      <c r="RVV84" s="27"/>
      <c r="RVW84" s="27"/>
      <c r="RVX84" s="27"/>
      <c r="RVY84" s="27"/>
      <c r="RVZ84" s="27"/>
      <c r="RWA84" s="27"/>
      <c r="RWB84" s="27"/>
      <c r="RWC84" s="27"/>
      <c r="RWD84" s="27"/>
      <c r="RWE84" s="27"/>
      <c r="RWF84" s="27"/>
      <c r="RWG84" s="27"/>
      <c r="RWH84" s="27"/>
      <c r="RWI84" s="27"/>
      <c r="RWJ84" s="27"/>
      <c r="RWK84" s="27"/>
      <c r="RWL84" s="27"/>
      <c r="RWM84" s="27"/>
      <c r="RWN84" s="27"/>
      <c r="RWO84" s="27"/>
      <c r="RWP84" s="27"/>
      <c r="RWQ84" s="27"/>
      <c r="RWR84" s="27"/>
      <c r="RWS84" s="27"/>
      <c r="RWT84" s="27"/>
      <c r="RWU84" s="27"/>
      <c r="RWV84" s="27"/>
      <c r="RWW84" s="27"/>
      <c r="RWX84" s="27"/>
      <c r="RWY84" s="27"/>
      <c r="RWZ84" s="27"/>
      <c r="RXA84" s="27"/>
      <c r="RXB84" s="27"/>
      <c r="RXC84" s="27"/>
      <c r="RXD84" s="27"/>
      <c r="RXE84" s="27"/>
      <c r="RXF84" s="27"/>
      <c r="RXG84" s="27"/>
      <c r="RXH84" s="27"/>
      <c r="RXI84" s="27"/>
      <c r="RXJ84" s="27"/>
      <c r="RXK84" s="27"/>
      <c r="RXL84" s="27"/>
      <c r="RXM84" s="27"/>
      <c r="RXN84" s="27"/>
      <c r="RXO84" s="27"/>
      <c r="RXP84" s="27"/>
      <c r="RXQ84" s="27"/>
      <c r="RXR84" s="27"/>
      <c r="RXS84" s="27"/>
      <c r="RXT84" s="27"/>
      <c r="RXU84" s="27"/>
      <c r="RXV84" s="27"/>
      <c r="RXW84" s="27"/>
      <c r="RXX84" s="27"/>
      <c r="RXY84" s="27"/>
      <c r="RXZ84" s="27"/>
      <c r="RYA84" s="27"/>
      <c r="RYB84" s="27"/>
      <c r="RYC84" s="27"/>
      <c r="RYD84" s="27"/>
      <c r="RYE84" s="27"/>
      <c r="RYF84" s="27"/>
      <c r="RYG84" s="27"/>
      <c r="RYH84" s="27"/>
      <c r="RYI84" s="27"/>
      <c r="RYJ84" s="27"/>
      <c r="RYK84" s="27"/>
      <c r="RYL84" s="27"/>
      <c r="RYM84" s="27"/>
      <c r="RYN84" s="27"/>
      <c r="RYO84" s="27"/>
      <c r="RYP84" s="27"/>
      <c r="RYQ84" s="27"/>
      <c r="RYR84" s="27"/>
      <c r="RYS84" s="27"/>
      <c r="RYT84" s="27"/>
      <c r="RYU84" s="27"/>
      <c r="RYV84" s="27"/>
      <c r="RYW84" s="27"/>
      <c r="RYX84" s="27"/>
      <c r="RYY84" s="27"/>
      <c r="RYZ84" s="27"/>
      <c r="RZA84" s="27"/>
      <c r="RZB84" s="27"/>
      <c r="RZC84" s="27"/>
      <c r="RZD84" s="27"/>
      <c r="RZE84" s="27"/>
      <c r="RZF84" s="27"/>
      <c r="RZG84" s="27"/>
      <c r="RZH84" s="27"/>
      <c r="RZI84" s="27"/>
      <c r="RZJ84" s="27"/>
      <c r="RZK84" s="27"/>
      <c r="RZL84" s="27"/>
      <c r="RZM84" s="27"/>
      <c r="RZN84" s="27"/>
      <c r="RZO84" s="27"/>
      <c r="RZP84" s="27"/>
      <c r="RZQ84" s="27"/>
      <c r="RZR84" s="27"/>
      <c r="RZS84" s="27"/>
      <c r="RZT84" s="27"/>
      <c r="RZU84" s="27"/>
      <c r="RZV84" s="27"/>
      <c r="RZW84" s="27"/>
      <c r="RZX84" s="27"/>
      <c r="RZY84" s="27"/>
      <c r="RZZ84" s="27"/>
      <c r="SAA84" s="27"/>
      <c r="SAB84" s="27"/>
      <c r="SAC84" s="27"/>
      <c r="SAD84" s="27"/>
      <c r="SAE84" s="27"/>
      <c r="SAF84" s="27"/>
      <c r="SAG84" s="27"/>
      <c r="SAH84" s="27"/>
      <c r="SAI84" s="27"/>
      <c r="SAJ84" s="27"/>
      <c r="SAK84" s="27"/>
      <c r="SAL84" s="27"/>
      <c r="SAM84" s="27"/>
      <c r="SAN84" s="27"/>
      <c r="SAO84" s="27"/>
      <c r="SAP84" s="27"/>
      <c r="SAQ84" s="27"/>
      <c r="SAR84" s="27"/>
      <c r="SAS84" s="27"/>
      <c r="SAT84" s="27"/>
      <c r="SAU84" s="27"/>
      <c r="SAV84" s="27"/>
      <c r="SAW84" s="27"/>
      <c r="SAX84" s="27"/>
      <c r="SAY84" s="27"/>
      <c r="SAZ84" s="27"/>
      <c r="SBA84" s="27"/>
      <c r="SBB84" s="27"/>
      <c r="SBC84" s="27"/>
      <c r="SBD84" s="27"/>
      <c r="SBE84" s="27"/>
      <c r="SBF84" s="27"/>
      <c r="SBG84" s="27"/>
      <c r="SBH84" s="27"/>
      <c r="SBI84" s="27"/>
      <c r="SBJ84" s="27"/>
      <c r="SBK84" s="27"/>
      <c r="SBL84" s="27"/>
      <c r="SBM84" s="27"/>
      <c r="SBN84" s="27"/>
      <c r="SBO84" s="27"/>
      <c r="SBP84" s="27"/>
      <c r="SBQ84" s="27"/>
      <c r="SBR84" s="27"/>
      <c r="SBS84" s="27"/>
      <c r="SBT84" s="27"/>
      <c r="SBU84" s="27"/>
      <c r="SBV84" s="27"/>
      <c r="SBW84" s="27"/>
      <c r="SBX84" s="27"/>
      <c r="SBY84" s="27"/>
      <c r="SBZ84" s="27"/>
      <c r="SCA84" s="27"/>
      <c r="SCB84" s="27"/>
      <c r="SCC84" s="27"/>
      <c r="SCD84" s="27"/>
      <c r="SCE84" s="27"/>
      <c r="SCF84" s="27"/>
      <c r="SCG84" s="27"/>
      <c r="SCH84" s="27"/>
      <c r="SCI84" s="27"/>
      <c r="SCJ84" s="27"/>
      <c r="SCK84" s="27"/>
      <c r="SCL84" s="27"/>
      <c r="SCM84" s="27"/>
      <c r="SCN84" s="27"/>
      <c r="SCO84" s="27"/>
      <c r="SCP84" s="27"/>
      <c r="SCQ84" s="27"/>
      <c r="SCR84" s="27"/>
      <c r="SCS84" s="27"/>
      <c r="SCT84" s="27"/>
      <c r="SCU84" s="27"/>
      <c r="SCV84" s="27"/>
      <c r="SCW84" s="27"/>
      <c r="SCX84" s="27"/>
      <c r="SCY84" s="27"/>
      <c r="SCZ84" s="27"/>
      <c r="SDA84" s="27"/>
      <c r="SDB84" s="27"/>
      <c r="SDC84" s="27"/>
      <c r="SDD84" s="27"/>
      <c r="SDE84" s="27"/>
      <c r="SDF84" s="27"/>
      <c r="SDG84" s="27"/>
      <c r="SDH84" s="27"/>
      <c r="SDI84" s="27"/>
      <c r="SDJ84" s="27"/>
      <c r="SDK84" s="27"/>
      <c r="SDL84" s="27"/>
      <c r="SDM84" s="27"/>
      <c r="SDN84" s="27"/>
      <c r="SDO84" s="27"/>
      <c r="SDP84" s="27"/>
      <c r="SDQ84" s="27"/>
      <c r="SDR84" s="27"/>
      <c r="SDS84" s="27"/>
      <c r="SDT84" s="27"/>
      <c r="SDU84" s="27"/>
      <c r="SDV84" s="27"/>
      <c r="SDW84" s="27"/>
      <c r="SDX84" s="27"/>
      <c r="SDY84" s="27"/>
      <c r="SDZ84" s="27"/>
      <c r="SEA84" s="27"/>
      <c r="SEB84" s="27"/>
      <c r="SEC84" s="27"/>
      <c r="SED84" s="27"/>
      <c r="SEE84" s="27"/>
      <c r="SEF84" s="27"/>
      <c r="SEG84" s="27"/>
      <c r="SEH84" s="27"/>
      <c r="SEI84" s="27"/>
      <c r="SEJ84" s="27"/>
      <c r="SEK84" s="27"/>
      <c r="SEL84" s="27"/>
      <c r="SEM84" s="27"/>
      <c r="SEN84" s="27"/>
      <c r="SEO84" s="27"/>
      <c r="SEP84" s="27"/>
      <c r="SEQ84" s="27"/>
      <c r="SER84" s="27"/>
      <c r="SES84" s="27"/>
      <c r="SET84" s="27"/>
      <c r="SEU84" s="27"/>
      <c r="SEV84" s="27"/>
      <c r="SEW84" s="27"/>
      <c r="SEX84" s="27"/>
      <c r="SEY84" s="27"/>
      <c r="SEZ84" s="27"/>
      <c r="SFA84" s="27"/>
      <c r="SFB84" s="27"/>
      <c r="SFC84" s="27"/>
      <c r="SFD84" s="27"/>
      <c r="SFE84" s="27"/>
      <c r="SFF84" s="27"/>
      <c r="SFG84" s="27"/>
      <c r="SFH84" s="27"/>
      <c r="SFI84" s="27"/>
      <c r="SFJ84" s="27"/>
      <c r="SFK84" s="27"/>
      <c r="SFL84" s="27"/>
      <c r="SFM84" s="27"/>
      <c r="SFN84" s="27"/>
      <c r="SFO84" s="27"/>
      <c r="SFP84" s="27"/>
      <c r="SFQ84" s="27"/>
      <c r="SFR84" s="27"/>
      <c r="SFS84" s="27"/>
      <c r="SFT84" s="27"/>
      <c r="SFU84" s="27"/>
      <c r="SFV84" s="27"/>
      <c r="SFW84" s="27"/>
      <c r="SFX84" s="27"/>
      <c r="SFY84" s="27"/>
      <c r="SFZ84" s="27"/>
      <c r="SGA84" s="27"/>
      <c r="SGB84" s="27"/>
      <c r="SGC84" s="27"/>
      <c r="SGD84" s="27"/>
      <c r="SGE84" s="27"/>
      <c r="SGF84" s="27"/>
      <c r="SGG84" s="27"/>
      <c r="SGH84" s="27"/>
      <c r="SGI84" s="27"/>
      <c r="SGJ84" s="27"/>
      <c r="SGK84" s="27"/>
      <c r="SGL84" s="27"/>
      <c r="SGM84" s="27"/>
      <c r="SGN84" s="27"/>
      <c r="SGO84" s="27"/>
      <c r="SGP84" s="27"/>
      <c r="SGQ84" s="27"/>
      <c r="SGR84" s="27"/>
      <c r="SGS84" s="27"/>
      <c r="SGT84" s="27"/>
      <c r="SGU84" s="27"/>
      <c r="SGV84" s="27"/>
      <c r="SGW84" s="27"/>
      <c r="SGX84" s="27"/>
      <c r="SGY84" s="27"/>
      <c r="SGZ84" s="27"/>
      <c r="SHA84" s="27"/>
      <c r="SHB84" s="27"/>
      <c r="SHC84" s="27"/>
      <c r="SHD84" s="27"/>
      <c r="SHE84" s="27"/>
      <c r="SHF84" s="27"/>
      <c r="SHG84" s="27"/>
      <c r="SHH84" s="27"/>
      <c r="SHI84" s="27"/>
      <c r="SHJ84" s="27"/>
      <c r="SHK84" s="27"/>
      <c r="SHL84" s="27"/>
      <c r="SHM84" s="27"/>
      <c r="SHN84" s="27"/>
      <c r="SHO84" s="27"/>
      <c r="SHP84" s="27"/>
      <c r="SHQ84" s="27"/>
      <c r="SHR84" s="27"/>
      <c r="SHS84" s="27"/>
      <c r="SHT84" s="27"/>
      <c r="SHU84" s="27"/>
      <c r="SHV84" s="27"/>
      <c r="SHW84" s="27"/>
      <c r="SHX84" s="27"/>
      <c r="SHY84" s="27"/>
      <c r="SHZ84" s="27"/>
      <c r="SIA84" s="27"/>
      <c r="SIB84" s="27"/>
      <c r="SIC84" s="27"/>
      <c r="SID84" s="27"/>
      <c r="SIE84" s="27"/>
      <c r="SIF84" s="27"/>
      <c r="SIG84" s="27"/>
      <c r="SIH84" s="27"/>
      <c r="SII84" s="27"/>
      <c r="SIJ84" s="27"/>
      <c r="SIK84" s="27"/>
      <c r="SIL84" s="27"/>
      <c r="SIM84" s="27"/>
      <c r="SIN84" s="27"/>
      <c r="SIO84" s="27"/>
      <c r="SIP84" s="27"/>
      <c r="SIQ84" s="27"/>
      <c r="SIR84" s="27"/>
      <c r="SIS84" s="27"/>
      <c r="SIT84" s="27"/>
      <c r="SIU84" s="27"/>
      <c r="SIV84" s="27"/>
      <c r="SIW84" s="27"/>
      <c r="SIX84" s="27"/>
      <c r="SIY84" s="27"/>
      <c r="SIZ84" s="27"/>
      <c r="SJA84" s="27"/>
      <c r="SJB84" s="27"/>
      <c r="SJC84" s="27"/>
      <c r="SJD84" s="27"/>
      <c r="SJE84" s="27"/>
      <c r="SJF84" s="27"/>
      <c r="SJG84" s="27"/>
      <c r="SJH84" s="27"/>
      <c r="SJI84" s="27"/>
      <c r="SJJ84" s="27"/>
      <c r="SJK84" s="27"/>
      <c r="SJL84" s="27"/>
      <c r="SJM84" s="27"/>
      <c r="SJN84" s="27"/>
      <c r="SJO84" s="27"/>
      <c r="SJP84" s="27"/>
      <c r="SJQ84" s="27"/>
      <c r="SJR84" s="27"/>
      <c r="SJS84" s="27"/>
      <c r="SJT84" s="27"/>
      <c r="SJU84" s="27"/>
      <c r="SJV84" s="27"/>
      <c r="SJW84" s="27"/>
      <c r="SJX84" s="27"/>
      <c r="SJY84" s="27"/>
      <c r="SJZ84" s="27"/>
      <c r="SKA84" s="27"/>
      <c r="SKB84" s="27"/>
      <c r="SKC84" s="27"/>
      <c r="SKD84" s="27"/>
      <c r="SKE84" s="27"/>
      <c r="SKF84" s="27"/>
      <c r="SKG84" s="27"/>
      <c r="SKH84" s="27"/>
      <c r="SKI84" s="27"/>
      <c r="SKJ84" s="27"/>
      <c r="SKK84" s="27"/>
      <c r="SKL84" s="27"/>
      <c r="SKM84" s="27"/>
      <c r="SKN84" s="27"/>
      <c r="SKO84" s="27"/>
      <c r="SKP84" s="27"/>
      <c r="SKQ84" s="27"/>
      <c r="SKR84" s="27"/>
      <c r="SKS84" s="27"/>
      <c r="SKT84" s="27"/>
      <c r="SKU84" s="27"/>
      <c r="SKV84" s="27"/>
      <c r="SKW84" s="27"/>
      <c r="SKX84" s="27"/>
      <c r="SKY84" s="27"/>
      <c r="SKZ84" s="27"/>
      <c r="SLA84" s="27"/>
      <c r="SLB84" s="27"/>
      <c r="SLC84" s="27"/>
      <c r="SLD84" s="27"/>
      <c r="SLE84" s="27"/>
      <c r="SLF84" s="27"/>
      <c r="SLG84" s="27"/>
      <c r="SLH84" s="27"/>
      <c r="SLI84" s="27"/>
      <c r="SLJ84" s="27"/>
      <c r="SLK84" s="27"/>
      <c r="SLL84" s="27"/>
      <c r="SLM84" s="27"/>
      <c r="SLN84" s="27"/>
      <c r="SLO84" s="27"/>
      <c r="SLP84" s="27"/>
      <c r="SLQ84" s="27"/>
      <c r="SLR84" s="27"/>
      <c r="SLS84" s="27"/>
      <c r="SLT84" s="27"/>
      <c r="SLU84" s="27"/>
      <c r="SLV84" s="27"/>
      <c r="SLW84" s="27"/>
      <c r="SLX84" s="27"/>
      <c r="SLY84" s="27"/>
      <c r="SLZ84" s="27"/>
      <c r="SMA84" s="27"/>
      <c r="SMB84" s="27"/>
      <c r="SMC84" s="27"/>
      <c r="SMD84" s="27"/>
      <c r="SME84" s="27"/>
      <c r="SMF84" s="27"/>
      <c r="SMG84" s="27"/>
      <c r="SMH84" s="27"/>
      <c r="SMI84" s="27"/>
      <c r="SMJ84" s="27"/>
      <c r="SMK84" s="27"/>
      <c r="SML84" s="27"/>
      <c r="SMM84" s="27"/>
      <c r="SMN84" s="27"/>
      <c r="SMO84" s="27"/>
      <c r="SMP84" s="27"/>
      <c r="SMQ84" s="27"/>
      <c r="SMR84" s="27"/>
      <c r="SMS84" s="27"/>
      <c r="SMT84" s="27"/>
      <c r="SMU84" s="27"/>
      <c r="SMV84" s="27"/>
      <c r="SMW84" s="27"/>
      <c r="SMX84" s="27"/>
      <c r="SMY84" s="27"/>
      <c r="SMZ84" s="27"/>
      <c r="SNA84" s="27"/>
      <c r="SNB84" s="27"/>
      <c r="SNC84" s="27"/>
      <c r="SND84" s="27"/>
      <c r="SNE84" s="27"/>
      <c r="SNF84" s="27"/>
      <c r="SNG84" s="27"/>
      <c r="SNH84" s="27"/>
      <c r="SNI84" s="27"/>
      <c r="SNJ84" s="27"/>
      <c r="SNK84" s="27"/>
      <c r="SNL84" s="27"/>
      <c r="SNM84" s="27"/>
      <c r="SNN84" s="27"/>
      <c r="SNO84" s="27"/>
      <c r="SNP84" s="27"/>
      <c r="SNQ84" s="27"/>
      <c r="SNR84" s="27"/>
      <c r="SNS84" s="27"/>
      <c r="SNT84" s="27"/>
      <c r="SNU84" s="27"/>
      <c r="SNV84" s="27"/>
      <c r="SNW84" s="27"/>
      <c r="SNX84" s="27"/>
      <c r="SNY84" s="27"/>
      <c r="SNZ84" s="27"/>
      <c r="SOA84" s="27"/>
      <c r="SOB84" s="27"/>
      <c r="SOC84" s="27"/>
      <c r="SOD84" s="27"/>
      <c r="SOE84" s="27"/>
      <c r="SOF84" s="27"/>
      <c r="SOG84" s="27"/>
      <c r="SOH84" s="27"/>
      <c r="SOI84" s="27"/>
      <c r="SOJ84" s="27"/>
      <c r="SOK84" s="27"/>
      <c r="SOL84" s="27"/>
      <c r="SOM84" s="27"/>
      <c r="SON84" s="27"/>
      <c r="SOO84" s="27"/>
      <c r="SOP84" s="27"/>
      <c r="SOQ84" s="27"/>
      <c r="SOR84" s="27"/>
      <c r="SOS84" s="27"/>
      <c r="SOT84" s="27"/>
      <c r="SOU84" s="27"/>
      <c r="SOV84" s="27"/>
      <c r="SOW84" s="27"/>
      <c r="SOX84" s="27"/>
      <c r="SOY84" s="27"/>
      <c r="SOZ84" s="27"/>
      <c r="SPA84" s="27"/>
      <c r="SPB84" s="27"/>
      <c r="SPC84" s="27"/>
      <c r="SPD84" s="27"/>
      <c r="SPE84" s="27"/>
      <c r="SPF84" s="27"/>
      <c r="SPG84" s="27"/>
      <c r="SPH84" s="27"/>
      <c r="SPI84" s="27"/>
      <c r="SPJ84" s="27"/>
      <c r="SPK84" s="27"/>
      <c r="SPL84" s="27"/>
      <c r="SPM84" s="27"/>
      <c r="SPN84" s="27"/>
      <c r="SPO84" s="27"/>
      <c r="SPP84" s="27"/>
      <c r="SPQ84" s="27"/>
      <c r="SPR84" s="27"/>
      <c r="SPS84" s="27"/>
      <c r="SPT84" s="27"/>
      <c r="SPU84" s="27"/>
      <c r="SPV84" s="27"/>
      <c r="SPW84" s="27"/>
      <c r="SPX84" s="27"/>
      <c r="SPY84" s="27"/>
      <c r="SPZ84" s="27"/>
      <c r="SQA84" s="27"/>
      <c r="SQB84" s="27"/>
      <c r="SQC84" s="27"/>
      <c r="SQD84" s="27"/>
      <c r="SQE84" s="27"/>
      <c r="SQF84" s="27"/>
      <c r="SQG84" s="27"/>
      <c r="SQH84" s="27"/>
      <c r="SQI84" s="27"/>
      <c r="SQJ84" s="27"/>
      <c r="SQK84" s="27"/>
      <c r="SQL84" s="27"/>
      <c r="SQM84" s="27"/>
      <c r="SQN84" s="27"/>
      <c r="SQO84" s="27"/>
      <c r="SQP84" s="27"/>
      <c r="SQQ84" s="27"/>
      <c r="SQR84" s="27"/>
      <c r="SQS84" s="27"/>
      <c r="SQT84" s="27"/>
      <c r="SQU84" s="27"/>
      <c r="SQV84" s="27"/>
      <c r="SQW84" s="27"/>
      <c r="SQX84" s="27"/>
      <c r="SQY84" s="27"/>
      <c r="SQZ84" s="27"/>
      <c r="SRA84" s="27"/>
      <c r="SRB84" s="27"/>
      <c r="SRC84" s="27"/>
      <c r="SRD84" s="27"/>
      <c r="SRE84" s="27"/>
      <c r="SRF84" s="27"/>
      <c r="SRG84" s="27"/>
      <c r="SRH84" s="27"/>
      <c r="SRI84" s="27"/>
      <c r="SRJ84" s="27"/>
      <c r="SRK84" s="27"/>
      <c r="SRL84" s="27"/>
      <c r="SRM84" s="27"/>
      <c r="SRN84" s="27"/>
      <c r="SRO84" s="27"/>
      <c r="SRP84" s="27"/>
      <c r="SRQ84" s="27"/>
      <c r="SRR84" s="27"/>
      <c r="SRS84" s="27"/>
      <c r="SRT84" s="27"/>
      <c r="SRU84" s="27"/>
      <c r="SRV84" s="27"/>
      <c r="SRW84" s="27"/>
      <c r="SRX84" s="27"/>
      <c r="SRY84" s="27"/>
      <c r="SRZ84" s="27"/>
      <c r="SSA84" s="27"/>
      <c r="SSB84" s="27"/>
      <c r="SSC84" s="27"/>
      <c r="SSD84" s="27"/>
      <c r="SSE84" s="27"/>
      <c r="SSF84" s="27"/>
      <c r="SSG84" s="27"/>
      <c r="SSH84" s="27"/>
      <c r="SSI84" s="27"/>
      <c r="SSJ84" s="27"/>
      <c r="SSK84" s="27"/>
      <c r="SSL84" s="27"/>
      <c r="SSM84" s="27"/>
      <c r="SSN84" s="27"/>
      <c r="SSO84" s="27"/>
      <c r="SSP84" s="27"/>
      <c r="SSQ84" s="27"/>
      <c r="SSR84" s="27"/>
      <c r="SSS84" s="27"/>
      <c r="SST84" s="27"/>
      <c r="SSU84" s="27"/>
      <c r="SSV84" s="27"/>
      <c r="SSW84" s="27"/>
      <c r="SSX84" s="27"/>
      <c r="SSY84" s="27"/>
      <c r="SSZ84" s="27"/>
      <c r="STA84" s="27"/>
      <c r="STB84" s="27"/>
      <c r="STC84" s="27"/>
      <c r="STD84" s="27"/>
      <c r="STE84" s="27"/>
      <c r="STF84" s="27"/>
      <c r="STG84" s="27"/>
      <c r="STH84" s="27"/>
      <c r="STI84" s="27"/>
      <c r="STJ84" s="27"/>
      <c r="STK84" s="27"/>
      <c r="STL84" s="27"/>
      <c r="STM84" s="27"/>
      <c r="STN84" s="27"/>
      <c r="STO84" s="27"/>
      <c r="STP84" s="27"/>
      <c r="STQ84" s="27"/>
      <c r="STR84" s="27"/>
      <c r="STS84" s="27"/>
      <c r="STT84" s="27"/>
      <c r="STU84" s="27"/>
      <c r="STV84" s="27"/>
      <c r="STW84" s="27"/>
      <c r="STX84" s="27"/>
      <c r="STY84" s="27"/>
      <c r="STZ84" s="27"/>
      <c r="SUA84" s="27"/>
      <c r="SUB84" s="27"/>
      <c r="SUC84" s="27"/>
      <c r="SUD84" s="27"/>
      <c r="SUE84" s="27"/>
      <c r="SUF84" s="27"/>
      <c r="SUG84" s="27"/>
      <c r="SUH84" s="27"/>
      <c r="SUI84" s="27"/>
      <c r="SUJ84" s="27"/>
      <c r="SUK84" s="27"/>
      <c r="SUL84" s="27"/>
      <c r="SUM84" s="27"/>
      <c r="SUN84" s="27"/>
      <c r="SUO84" s="27"/>
      <c r="SUP84" s="27"/>
      <c r="SUQ84" s="27"/>
      <c r="SUR84" s="27"/>
      <c r="SUS84" s="27"/>
      <c r="SUT84" s="27"/>
      <c r="SUU84" s="27"/>
      <c r="SUV84" s="27"/>
      <c r="SUW84" s="27"/>
      <c r="SUX84" s="27"/>
      <c r="SUY84" s="27"/>
      <c r="SUZ84" s="27"/>
      <c r="SVA84" s="27"/>
      <c r="SVB84" s="27"/>
      <c r="SVC84" s="27"/>
      <c r="SVD84" s="27"/>
      <c r="SVE84" s="27"/>
      <c r="SVF84" s="27"/>
      <c r="SVG84" s="27"/>
      <c r="SVH84" s="27"/>
      <c r="SVI84" s="27"/>
      <c r="SVJ84" s="27"/>
      <c r="SVK84" s="27"/>
      <c r="SVL84" s="27"/>
      <c r="SVM84" s="27"/>
      <c r="SVN84" s="27"/>
      <c r="SVO84" s="27"/>
      <c r="SVP84" s="27"/>
      <c r="SVQ84" s="27"/>
      <c r="SVR84" s="27"/>
      <c r="SVS84" s="27"/>
      <c r="SVT84" s="27"/>
      <c r="SVU84" s="27"/>
      <c r="SVV84" s="27"/>
      <c r="SVW84" s="27"/>
      <c r="SVX84" s="27"/>
      <c r="SVY84" s="27"/>
      <c r="SVZ84" s="27"/>
      <c r="SWA84" s="27"/>
      <c r="SWB84" s="27"/>
      <c r="SWC84" s="27"/>
      <c r="SWD84" s="27"/>
      <c r="SWE84" s="27"/>
      <c r="SWF84" s="27"/>
      <c r="SWG84" s="27"/>
      <c r="SWH84" s="27"/>
      <c r="SWI84" s="27"/>
      <c r="SWJ84" s="27"/>
      <c r="SWK84" s="27"/>
      <c r="SWL84" s="27"/>
      <c r="SWM84" s="27"/>
      <c r="SWN84" s="27"/>
      <c r="SWO84" s="27"/>
      <c r="SWP84" s="27"/>
      <c r="SWQ84" s="27"/>
      <c r="SWR84" s="27"/>
      <c r="SWS84" s="27"/>
      <c r="SWT84" s="27"/>
      <c r="SWU84" s="27"/>
      <c r="SWV84" s="27"/>
      <c r="SWW84" s="27"/>
      <c r="SWX84" s="27"/>
      <c r="SWY84" s="27"/>
      <c r="SWZ84" s="27"/>
      <c r="SXA84" s="27"/>
      <c r="SXB84" s="27"/>
      <c r="SXC84" s="27"/>
      <c r="SXD84" s="27"/>
      <c r="SXE84" s="27"/>
      <c r="SXF84" s="27"/>
      <c r="SXG84" s="27"/>
      <c r="SXH84" s="27"/>
      <c r="SXI84" s="27"/>
      <c r="SXJ84" s="27"/>
      <c r="SXK84" s="27"/>
      <c r="SXL84" s="27"/>
      <c r="SXM84" s="27"/>
      <c r="SXN84" s="27"/>
      <c r="SXO84" s="27"/>
      <c r="SXP84" s="27"/>
      <c r="SXQ84" s="27"/>
      <c r="SXR84" s="27"/>
      <c r="SXS84" s="27"/>
      <c r="SXT84" s="27"/>
      <c r="SXU84" s="27"/>
      <c r="SXV84" s="27"/>
      <c r="SXW84" s="27"/>
      <c r="SXX84" s="27"/>
      <c r="SXY84" s="27"/>
      <c r="SXZ84" s="27"/>
      <c r="SYA84" s="27"/>
      <c r="SYB84" s="27"/>
      <c r="SYC84" s="27"/>
      <c r="SYD84" s="27"/>
      <c r="SYE84" s="27"/>
      <c r="SYF84" s="27"/>
      <c r="SYG84" s="27"/>
      <c r="SYH84" s="27"/>
      <c r="SYI84" s="27"/>
      <c r="SYJ84" s="27"/>
      <c r="SYK84" s="27"/>
      <c r="SYL84" s="27"/>
      <c r="SYM84" s="27"/>
      <c r="SYN84" s="27"/>
      <c r="SYO84" s="27"/>
      <c r="SYP84" s="27"/>
      <c r="SYQ84" s="27"/>
      <c r="SYR84" s="27"/>
      <c r="SYS84" s="27"/>
      <c r="SYT84" s="27"/>
      <c r="SYU84" s="27"/>
      <c r="SYV84" s="27"/>
      <c r="SYW84" s="27"/>
      <c r="SYX84" s="27"/>
      <c r="SYY84" s="27"/>
      <c r="SYZ84" s="27"/>
      <c r="SZA84" s="27"/>
      <c r="SZB84" s="27"/>
      <c r="SZC84" s="27"/>
      <c r="SZD84" s="27"/>
      <c r="SZE84" s="27"/>
      <c r="SZF84" s="27"/>
      <c r="SZG84" s="27"/>
      <c r="SZH84" s="27"/>
      <c r="SZI84" s="27"/>
      <c r="SZJ84" s="27"/>
      <c r="SZK84" s="27"/>
      <c r="SZL84" s="27"/>
      <c r="SZM84" s="27"/>
      <c r="SZN84" s="27"/>
      <c r="SZO84" s="27"/>
      <c r="SZP84" s="27"/>
      <c r="SZQ84" s="27"/>
      <c r="SZR84" s="27"/>
      <c r="SZS84" s="27"/>
      <c r="SZT84" s="27"/>
      <c r="SZU84" s="27"/>
      <c r="SZV84" s="27"/>
      <c r="SZW84" s="27"/>
      <c r="SZX84" s="27"/>
      <c r="SZY84" s="27"/>
      <c r="SZZ84" s="27"/>
      <c r="TAA84" s="27"/>
      <c r="TAB84" s="27"/>
      <c r="TAC84" s="27"/>
      <c r="TAD84" s="27"/>
      <c r="TAE84" s="27"/>
      <c r="TAF84" s="27"/>
      <c r="TAG84" s="27"/>
      <c r="TAH84" s="27"/>
      <c r="TAI84" s="27"/>
      <c r="TAJ84" s="27"/>
      <c r="TAK84" s="27"/>
      <c r="TAL84" s="27"/>
      <c r="TAM84" s="27"/>
      <c r="TAN84" s="27"/>
      <c r="TAO84" s="27"/>
      <c r="TAP84" s="27"/>
      <c r="TAQ84" s="27"/>
      <c r="TAR84" s="27"/>
      <c r="TAS84" s="27"/>
      <c r="TAT84" s="27"/>
      <c r="TAU84" s="27"/>
      <c r="TAV84" s="27"/>
      <c r="TAW84" s="27"/>
      <c r="TAX84" s="27"/>
      <c r="TAY84" s="27"/>
      <c r="TAZ84" s="27"/>
      <c r="TBA84" s="27"/>
      <c r="TBB84" s="27"/>
      <c r="TBC84" s="27"/>
      <c r="TBD84" s="27"/>
      <c r="TBE84" s="27"/>
      <c r="TBF84" s="27"/>
      <c r="TBG84" s="27"/>
      <c r="TBH84" s="27"/>
      <c r="TBI84" s="27"/>
      <c r="TBJ84" s="27"/>
      <c r="TBK84" s="27"/>
      <c r="TBL84" s="27"/>
      <c r="TBM84" s="27"/>
      <c r="TBN84" s="27"/>
      <c r="TBO84" s="27"/>
      <c r="TBP84" s="27"/>
      <c r="TBQ84" s="27"/>
      <c r="TBR84" s="27"/>
      <c r="TBS84" s="27"/>
      <c r="TBT84" s="27"/>
      <c r="TBU84" s="27"/>
      <c r="TBV84" s="27"/>
      <c r="TBW84" s="27"/>
      <c r="TBX84" s="27"/>
      <c r="TBY84" s="27"/>
      <c r="TBZ84" s="27"/>
      <c r="TCA84" s="27"/>
      <c r="TCB84" s="27"/>
      <c r="TCC84" s="27"/>
      <c r="TCD84" s="27"/>
      <c r="TCE84" s="27"/>
      <c r="TCF84" s="27"/>
      <c r="TCG84" s="27"/>
      <c r="TCH84" s="27"/>
      <c r="TCI84" s="27"/>
      <c r="TCJ84" s="27"/>
      <c r="TCK84" s="27"/>
      <c r="TCL84" s="27"/>
      <c r="TCM84" s="27"/>
      <c r="TCN84" s="27"/>
      <c r="TCO84" s="27"/>
      <c r="TCP84" s="27"/>
      <c r="TCQ84" s="27"/>
      <c r="TCR84" s="27"/>
      <c r="TCS84" s="27"/>
      <c r="TCT84" s="27"/>
      <c r="TCU84" s="27"/>
      <c r="TCV84" s="27"/>
      <c r="TCW84" s="27"/>
      <c r="TCX84" s="27"/>
      <c r="TCY84" s="27"/>
      <c r="TCZ84" s="27"/>
      <c r="TDA84" s="27"/>
      <c r="TDB84" s="27"/>
      <c r="TDC84" s="27"/>
      <c r="TDD84" s="27"/>
      <c r="TDE84" s="27"/>
      <c r="TDF84" s="27"/>
      <c r="TDG84" s="27"/>
      <c r="TDH84" s="27"/>
      <c r="TDI84" s="27"/>
      <c r="TDJ84" s="27"/>
      <c r="TDK84" s="27"/>
      <c r="TDL84" s="27"/>
      <c r="TDM84" s="27"/>
      <c r="TDN84" s="27"/>
      <c r="TDO84" s="27"/>
      <c r="TDP84" s="27"/>
      <c r="TDQ84" s="27"/>
      <c r="TDR84" s="27"/>
      <c r="TDS84" s="27"/>
      <c r="TDT84" s="27"/>
      <c r="TDU84" s="27"/>
      <c r="TDV84" s="27"/>
      <c r="TDW84" s="27"/>
      <c r="TDX84" s="27"/>
      <c r="TDY84" s="27"/>
      <c r="TDZ84" s="27"/>
      <c r="TEA84" s="27"/>
      <c r="TEB84" s="27"/>
      <c r="TEC84" s="27"/>
      <c r="TED84" s="27"/>
      <c r="TEE84" s="27"/>
      <c r="TEF84" s="27"/>
      <c r="TEG84" s="27"/>
      <c r="TEH84" s="27"/>
      <c r="TEI84" s="27"/>
      <c r="TEJ84" s="27"/>
      <c r="TEK84" s="27"/>
      <c r="TEL84" s="27"/>
      <c r="TEM84" s="27"/>
      <c r="TEN84" s="27"/>
      <c r="TEO84" s="27"/>
      <c r="TEP84" s="27"/>
      <c r="TEQ84" s="27"/>
      <c r="TER84" s="27"/>
      <c r="TES84" s="27"/>
      <c r="TET84" s="27"/>
      <c r="TEU84" s="27"/>
      <c r="TEV84" s="27"/>
      <c r="TEW84" s="27"/>
      <c r="TEX84" s="27"/>
      <c r="TEY84" s="27"/>
      <c r="TEZ84" s="27"/>
      <c r="TFA84" s="27"/>
      <c r="TFB84" s="27"/>
      <c r="TFC84" s="27"/>
      <c r="TFD84" s="27"/>
      <c r="TFE84" s="27"/>
      <c r="TFF84" s="27"/>
      <c r="TFG84" s="27"/>
      <c r="TFH84" s="27"/>
      <c r="TFI84" s="27"/>
      <c r="TFJ84" s="27"/>
      <c r="TFK84" s="27"/>
      <c r="TFL84" s="27"/>
      <c r="TFM84" s="27"/>
      <c r="TFN84" s="27"/>
      <c r="TFO84" s="27"/>
      <c r="TFP84" s="27"/>
      <c r="TFQ84" s="27"/>
      <c r="TFR84" s="27"/>
      <c r="TFS84" s="27"/>
      <c r="TFT84" s="27"/>
      <c r="TFU84" s="27"/>
      <c r="TFV84" s="27"/>
      <c r="TFW84" s="27"/>
      <c r="TFX84" s="27"/>
      <c r="TFY84" s="27"/>
      <c r="TFZ84" s="27"/>
      <c r="TGA84" s="27"/>
      <c r="TGB84" s="27"/>
      <c r="TGC84" s="27"/>
      <c r="TGD84" s="27"/>
      <c r="TGE84" s="27"/>
      <c r="TGF84" s="27"/>
      <c r="TGG84" s="27"/>
      <c r="TGH84" s="27"/>
      <c r="TGI84" s="27"/>
      <c r="TGJ84" s="27"/>
      <c r="TGK84" s="27"/>
      <c r="TGL84" s="27"/>
      <c r="TGM84" s="27"/>
      <c r="TGN84" s="27"/>
      <c r="TGO84" s="27"/>
      <c r="TGP84" s="27"/>
      <c r="TGQ84" s="27"/>
      <c r="TGR84" s="27"/>
      <c r="TGS84" s="27"/>
      <c r="TGT84" s="27"/>
      <c r="TGU84" s="27"/>
      <c r="TGV84" s="27"/>
      <c r="TGW84" s="27"/>
      <c r="TGX84" s="27"/>
      <c r="TGY84" s="27"/>
      <c r="TGZ84" s="27"/>
      <c r="THA84" s="27"/>
      <c r="THB84" s="27"/>
      <c r="THC84" s="27"/>
      <c r="THD84" s="27"/>
      <c r="THE84" s="27"/>
      <c r="THF84" s="27"/>
      <c r="THG84" s="27"/>
      <c r="THH84" s="27"/>
      <c r="THI84" s="27"/>
      <c r="THJ84" s="27"/>
      <c r="THK84" s="27"/>
      <c r="THL84" s="27"/>
      <c r="THM84" s="27"/>
      <c r="THN84" s="27"/>
      <c r="THO84" s="27"/>
      <c r="THP84" s="27"/>
      <c r="THQ84" s="27"/>
      <c r="THR84" s="27"/>
      <c r="THS84" s="27"/>
      <c r="THT84" s="27"/>
      <c r="THU84" s="27"/>
      <c r="THV84" s="27"/>
      <c r="THW84" s="27"/>
      <c r="THX84" s="27"/>
      <c r="THY84" s="27"/>
      <c r="THZ84" s="27"/>
      <c r="TIA84" s="27"/>
      <c r="TIB84" s="27"/>
      <c r="TIC84" s="27"/>
      <c r="TID84" s="27"/>
      <c r="TIE84" s="27"/>
      <c r="TIF84" s="27"/>
      <c r="TIG84" s="27"/>
      <c r="TIH84" s="27"/>
      <c r="TII84" s="27"/>
      <c r="TIJ84" s="27"/>
      <c r="TIK84" s="27"/>
      <c r="TIL84" s="27"/>
      <c r="TIM84" s="27"/>
      <c r="TIN84" s="27"/>
      <c r="TIO84" s="27"/>
      <c r="TIP84" s="27"/>
      <c r="TIQ84" s="27"/>
      <c r="TIR84" s="27"/>
      <c r="TIS84" s="27"/>
      <c r="TIT84" s="27"/>
      <c r="TIU84" s="27"/>
      <c r="TIV84" s="27"/>
      <c r="TIW84" s="27"/>
      <c r="TIX84" s="27"/>
      <c r="TIY84" s="27"/>
      <c r="TIZ84" s="27"/>
      <c r="TJA84" s="27"/>
      <c r="TJB84" s="27"/>
      <c r="TJC84" s="27"/>
      <c r="TJD84" s="27"/>
      <c r="TJE84" s="27"/>
      <c r="TJF84" s="27"/>
      <c r="TJG84" s="27"/>
      <c r="TJH84" s="27"/>
      <c r="TJI84" s="27"/>
      <c r="TJJ84" s="27"/>
      <c r="TJK84" s="27"/>
      <c r="TJL84" s="27"/>
      <c r="TJM84" s="27"/>
      <c r="TJN84" s="27"/>
      <c r="TJO84" s="27"/>
      <c r="TJP84" s="27"/>
      <c r="TJQ84" s="27"/>
      <c r="TJR84" s="27"/>
      <c r="TJS84" s="27"/>
      <c r="TJT84" s="27"/>
      <c r="TJU84" s="27"/>
      <c r="TJV84" s="27"/>
      <c r="TJW84" s="27"/>
      <c r="TJX84" s="27"/>
      <c r="TJY84" s="27"/>
      <c r="TJZ84" s="27"/>
      <c r="TKA84" s="27"/>
      <c r="TKB84" s="27"/>
      <c r="TKC84" s="27"/>
      <c r="TKD84" s="27"/>
      <c r="TKE84" s="27"/>
      <c r="TKF84" s="27"/>
      <c r="TKG84" s="27"/>
      <c r="TKH84" s="27"/>
      <c r="TKI84" s="27"/>
      <c r="TKJ84" s="27"/>
      <c r="TKK84" s="27"/>
      <c r="TKL84" s="27"/>
      <c r="TKM84" s="27"/>
      <c r="TKN84" s="27"/>
      <c r="TKO84" s="27"/>
      <c r="TKP84" s="27"/>
      <c r="TKQ84" s="27"/>
      <c r="TKR84" s="27"/>
      <c r="TKS84" s="27"/>
      <c r="TKT84" s="27"/>
      <c r="TKU84" s="27"/>
      <c r="TKV84" s="27"/>
      <c r="TKW84" s="27"/>
      <c r="TKX84" s="27"/>
      <c r="TKY84" s="27"/>
      <c r="TKZ84" s="27"/>
      <c r="TLA84" s="27"/>
      <c r="TLB84" s="27"/>
      <c r="TLC84" s="27"/>
      <c r="TLD84" s="27"/>
      <c r="TLE84" s="27"/>
      <c r="TLF84" s="27"/>
      <c r="TLG84" s="27"/>
      <c r="TLH84" s="27"/>
      <c r="TLI84" s="27"/>
      <c r="TLJ84" s="27"/>
      <c r="TLK84" s="27"/>
      <c r="TLL84" s="27"/>
      <c r="TLM84" s="27"/>
      <c r="TLN84" s="27"/>
      <c r="TLO84" s="27"/>
      <c r="TLP84" s="27"/>
      <c r="TLQ84" s="27"/>
      <c r="TLR84" s="27"/>
      <c r="TLS84" s="27"/>
      <c r="TLT84" s="27"/>
      <c r="TLU84" s="27"/>
      <c r="TLV84" s="27"/>
      <c r="TLW84" s="27"/>
      <c r="TLX84" s="27"/>
      <c r="TLY84" s="27"/>
      <c r="TLZ84" s="27"/>
      <c r="TMA84" s="27"/>
      <c r="TMB84" s="27"/>
      <c r="TMC84" s="27"/>
      <c r="TMD84" s="27"/>
      <c r="TME84" s="27"/>
      <c r="TMF84" s="27"/>
      <c r="TMG84" s="27"/>
      <c r="TMH84" s="27"/>
      <c r="TMI84" s="27"/>
      <c r="TMJ84" s="27"/>
      <c r="TMK84" s="27"/>
      <c r="TML84" s="27"/>
      <c r="TMM84" s="27"/>
      <c r="TMN84" s="27"/>
      <c r="TMO84" s="27"/>
      <c r="TMP84" s="27"/>
      <c r="TMQ84" s="27"/>
      <c r="TMR84" s="27"/>
      <c r="TMS84" s="27"/>
      <c r="TMT84" s="27"/>
      <c r="TMU84" s="27"/>
      <c r="TMV84" s="27"/>
      <c r="TMW84" s="27"/>
      <c r="TMX84" s="27"/>
      <c r="TMY84" s="27"/>
      <c r="TMZ84" s="27"/>
      <c r="TNA84" s="27"/>
      <c r="TNB84" s="27"/>
      <c r="TNC84" s="27"/>
      <c r="TND84" s="27"/>
      <c r="TNE84" s="27"/>
      <c r="TNF84" s="27"/>
      <c r="TNG84" s="27"/>
      <c r="TNH84" s="27"/>
      <c r="TNI84" s="27"/>
      <c r="TNJ84" s="27"/>
      <c r="TNK84" s="27"/>
      <c r="TNL84" s="27"/>
      <c r="TNM84" s="27"/>
      <c r="TNN84" s="27"/>
      <c r="TNO84" s="27"/>
      <c r="TNP84" s="27"/>
      <c r="TNQ84" s="27"/>
      <c r="TNR84" s="27"/>
      <c r="TNS84" s="27"/>
      <c r="TNT84" s="27"/>
      <c r="TNU84" s="27"/>
      <c r="TNV84" s="27"/>
      <c r="TNW84" s="27"/>
      <c r="TNX84" s="27"/>
      <c r="TNY84" s="27"/>
      <c r="TNZ84" s="27"/>
      <c r="TOA84" s="27"/>
      <c r="TOB84" s="27"/>
      <c r="TOC84" s="27"/>
      <c r="TOD84" s="27"/>
      <c r="TOE84" s="27"/>
      <c r="TOF84" s="27"/>
      <c r="TOG84" s="27"/>
      <c r="TOH84" s="27"/>
      <c r="TOI84" s="27"/>
      <c r="TOJ84" s="27"/>
      <c r="TOK84" s="27"/>
      <c r="TOL84" s="27"/>
      <c r="TOM84" s="27"/>
      <c r="TON84" s="27"/>
      <c r="TOO84" s="27"/>
      <c r="TOP84" s="27"/>
      <c r="TOQ84" s="27"/>
      <c r="TOR84" s="27"/>
      <c r="TOS84" s="27"/>
      <c r="TOT84" s="27"/>
      <c r="TOU84" s="27"/>
      <c r="TOV84" s="27"/>
      <c r="TOW84" s="27"/>
      <c r="TOX84" s="27"/>
      <c r="TOY84" s="27"/>
      <c r="TOZ84" s="27"/>
      <c r="TPA84" s="27"/>
      <c r="TPB84" s="27"/>
      <c r="TPC84" s="27"/>
      <c r="TPD84" s="27"/>
      <c r="TPE84" s="27"/>
      <c r="TPF84" s="27"/>
      <c r="TPG84" s="27"/>
      <c r="TPH84" s="27"/>
      <c r="TPI84" s="27"/>
      <c r="TPJ84" s="27"/>
      <c r="TPK84" s="27"/>
      <c r="TPL84" s="27"/>
      <c r="TPM84" s="27"/>
      <c r="TPN84" s="27"/>
      <c r="TPO84" s="27"/>
      <c r="TPP84" s="27"/>
      <c r="TPQ84" s="27"/>
      <c r="TPR84" s="27"/>
      <c r="TPS84" s="27"/>
      <c r="TPT84" s="27"/>
      <c r="TPU84" s="27"/>
      <c r="TPV84" s="27"/>
      <c r="TPW84" s="27"/>
      <c r="TPX84" s="27"/>
      <c r="TPY84" s="27"/>
      <c r="TPZ84" s="27"/>
      <c r="TQA84" s="27"/>
      <c r="TQB84" s="27"/>
      <c r="TQC84" s="27"/>
      <c r="TQD84" s="27"/>
      <c r="TQE84" s="27"/>
      <c r="TQF84" s="27"/>
      <c r="TQG84" s="27"/>
      <c r="TQH84" s="27"/>
      <c r="TQI84" s="27"/>
      <c r="TQJ84" s="27"/>
      <c r="TQK84" s="27"/>
      <c r="TQL84" s="27"/>
      <c r="TQM84" s="27"/>
      <c r="TQN84" s="27"/>
      <c r="TQO84" s="27"/>
      <c r="TQP84" s="27"/>
      <c r="TQQ84" s="27"/>
      <c r="TQR84" s="27"/>
      <c r="TQS84" s="27"/>
      <c r="TQT84" s="27"/>
      <c r="TQU84" s="27"/>
      <c r="TQV84" s="27"/>
      <c r="TQW84" s="27"/>
      <c r="TQX84" s="27"/>
      <c r="TQY84" s="27"/>
      <c r="TQZ84" s="27"/>
      <c r="TRA84" s="27"/>
      <c r="TRB84" s="27"/>
      <c r="TRC84" s="27"/>
      <c r="TRD84" s="27"/>
      <c r="TRE84" s="27"/>
      <c r="TRF84" s="27"/>
      <c r="TRG84" s="27"/>
      <c r="TRH84" s="27"/>
      <c r="TRI84" s="27"/>
      <c r="TRJ84" s="27"/>
      <c r="TRK84" s="27"/>
      <c r="TRL84" s="27"/>
      <c r="TRM84" s="27"/>
      <c r="TRN84" s="27"/>
      <c r="TRO84" s="27"/>
      <c r="TRP84" s="27"/>
      <c r="TRQ84" s="27"/>
      <c r="TRR84" s="27"/>
      <c r="TRS84" s="27"/>
      <c r="TRT84" s="27"/>
      <c r="TRU84" s="27"/>
      <c r="TRV84" s="27"/>
      <c r="TRW84" s="27"/>
      <c r="TRX84" s="27"/>
      <c r="TRY84" s="27"/>
      <c r="TRZ84" s="27"/>
      <c r="TSA84" s="27"/>
      <c r="TSB84" s="27"/>
      <c r="TSC84" s="27"/>
      <c r="TSD84" s="27"/>
      <c r="TSE84" s="27"/>
      <c r="TSF84" s="27"/>
      <c r="TSG84" s="27"/>
      <c r="TSH84" s="27"/>
      <c r="TSI84" s="27"/>
      <c r="TSJ84" s="27"/>
      <c r="TSK84" s="27"/>
      <c r="TSL84" s="27"/>
      <c r="TSM84" s="27"/>
      <c r="TSN84" s="27"/>
      <c r="TSO84" s="27"/>
      <c r="TSP84" s="27"/>
      <c r="TSQ84" s="27"/>
      <c r="TSR84" s="27"/>
      <c r="TSS84" s="27"/>
      <c r="TST84" s="27"/>
      <c r="TSU84" s="27"/>
      <c r="TSV84" s="27"/>
      <c r="TSW84" s="27"/>
      <c r="TSX84" s="27"/>
      <c r="TSY84" s="27"/>
      <c r="TSZ84" s="27"/>
      <c r="TTA84" s="27"/>
      <c r="TTB84" s="27"/>
      <c r="TTC84" s="27"/>
      <c r="TTD84" s="27"/>
      <c r="TTE84" s="27"/>
      <c r="TTF84" s="27"/>
      <c r="TTG84" s="27"/>
      <c r="TTH84" s="27"/>
      <c r="TTI84" s="27"/>
      <c r="TTJ84" s="27"/>
      <c r="TTK84" s="27"/>
      <c r="TTL84" s="27"/>
      <c r="TTM84" s="27"/>
      <c r="TTN84" s="27"/>
      <c r="TTO84" s="27"/>
      <c r="TTP84" s="27"/>
      <c r="TTQ84" s="27"/>
      <c r="TTR84" s="27"/>
      <c r="TTS84" s="27"/>
      <c r="TTT84" s="27"/>
      <c r="TTU84" s="27"/>
      <c r="TTV84" s="27"/>
      <c r="TTW84" s="27"/>
      <c r="TTX84" s="27"/>
      <c r="TTY84" s="27"/>
      <c r="TTZ84" s="27"/>
      <c r="TUA84" s="27"/>
      <c r="TUB84" s="27"/>
      <c r="TUC84" s="27"/>
      <c r="TUD84" s="27"/>
      <c r="TUE84" s="27"/>
      <c r="TUF84" s="27"/>
      <c r="TUG84" s="27"/>
      <c r="TUH84" s="27"/>
      <c r="TUI84" s="27"/>
      <c r="TUJ84" s="27"/>
      <c r="TUK84" s="27"/>
      <c r="TUL84" s="27"/>
      <c r="TUM84" s="27"/>
      <c r="TUN84" s="27"/>
      <c r="TUO84" s="27"/>
      <c r="TUP84" s="27"/>
      <c r="TUQ84" s="27"/>
      <c r="TUR84" s="27"/>
      <c r="TUS84" s="27"/>
      <c r="TUT84" s="27"/>
      <c r="TUU84" s="27"/>
      <c r="TUV84" s="27"/>
      <c r="TUW84" s="27"/>
      <c r="TUX84" s="27"/>
      <c r="TUY84" s="27"/>
      <c r="TUZ84" s="27"/>
      <c r="TVA84" s="27"/>
      <c r="TVB84" s="27"/>
      <c r="TVC84" s="27"/>
      <c r="TVD84" s="27"/>
      <c r="TVE84" s="27"/>
      <c r="TVF84" s="27"/>
      <c r="TVG84" s="27"/>
      <c r="TVH84" s="27"/>
      <c r="TVI84" s="27"/>
      <c r="TVJ84" s="27"/>
      <c r="TVK84" s="27"/>
      <c r="TVL84" s="27"/>
      <c r="TVM84" s="27"/>
      <c r="TVN84" s="27"/>
      <c r="TVO84" s="27"/>
      <c r="TVP84" s="27"/>
      <c r="TVQ84" s="27"/>
      <c r="TVR84" s="27"/>
      <c r="TVS84" s="27"/>
      <c r="TVT84" s="27"/>
      <c r="TVU84" s="27"/>
      <c r="TVV84" s="27"/>
      <c r="TVW84" s="27"/>
      <c r="TVX84" s="27"/>
      <c r="TVY84" s="27"/>
      <c r="TVZ84" s="27"/>
      <c r="TWA84" s="27"/>
      <c r="TWB84" s="27"/>
      <c r="TWC84" s="27"/>
      <c r="TWD84" s="27"/>
      <c r="TWE84" s="27"/>
      <c r="TWF84" s="27"/>
      <c r="TWG84" s="27"/>
      <c r="TWH84" s="27"/>
      <c r="TWI84" s="27"/>
      <c r="TWJ84" s="27"/>
      <c r="TWK84" s="27"/>
      <c r="TWL84" s="27"/>
      <c r="TWM84" s="27"/>
      <c r="TWN84" s="27"/>
      <c r="TWO84" s="27"/>
      <c r="TWP84" s="27"/>
      <c r="TWQ84" s="27"/>
      <c r="TWR84" s="27"/>
      <c r="TWS84" s="27"/>
      <c r="TWT84" s="27"/>
      <c r="TWU84" s="27"/>
      <c r="TWV84" s="27"/>
      <c r="TWW84" s="27"/>
      <c r="TWX84" s="27"/>
      <c r="TWY84" s="27"/>
      <c r="TWZ84" s="27"/>
      <c r="TXA84" s="27"/>
      <c r="TXB84" s="27"/>
      <c r="TXC84" s="27"/>
      <c r="TXD84" s="27"/>
      <c r="TXE84" s="27"/>
      <c r="TXF84" s="27"/>
      <c r="TXG84" s="27"/>
      <c r="TXH84" s="27"/>
      <c r="TXI84" s="27"/>
      <c r="TXJ84" s="27"/>
      <c r="TXK84" s="27"/>
      <c r="TXL84" s="27"/>
      <c r="TXM84" s="27"/>
      <c r="TXN84" s="27"/>
      <c r="TXO84" s="27"/>
      <c r="TXP84" s="27"/>
      <c r="TXQ84" s="27"/>
      <c r="TXR84" s="27"/>
      <c r="TXS84" s="27"/>
      <c r="TXT84" s="27"/>
      <c r="TXU84" s="27"/>
      <c r="TXV84" s="27"/>
      <c r="TXW84" s="27"/>
      <c r="TXX84" s="27"/>
      <c r="TXY84" s="27"/>
      <c r="TXZ84" s="27"/>
      <c r="TYA84" s="27"/>
      <c r="TYB84" s="27"/>
      <c r="TYC84" s="27"/>
      <c r="TYD84" s="27"/>
      <c r="TYE84" s="27"/>
      <c r="TYF84" s="27"/>
      <c r="TYG84" s="27"/>
      <c r="TYH84" s="27"/>
      <c r="TYI84" s="27"/>
      <c r="TYJ84" s="27"/>
      <c r="TYK84" s="27"/>
      <c r="TYL84" s="27"/>
      <c r="TYM84" s="27"/>
      <c r="TYN84" s="27"/>
      <c r="TYO84" s="27"/>
      <c r="TYP84" s="27"/>
      <c r="TYQ84" s="27"/>
      <c r="TYR84" s="27"/>
      <c r="TYS84" s="27"/>
      <c r="TYT84" s="27"/>
      <c r="TYU84" s="27"/>
      <c r="TYV84" s="27"/>
      <c r="TYW84" s="27"/>
      <c r="TYX84" s="27"/>
      <c r="TYY84" s="27"/>
      <c r="TYZ84" s="27"/>
      <c r="TZA84" s="27"/>
      <c r="TZB84" s="27"/>
      <c r="TZC84" s="27"/>
      <c r="TZD84" s="27"/>
      <c r="TZE84" s="27"/>
      <c r="TZF84" s="27"/>
      <c r="TZG84" s="27"/>
      <c r="TZH84" s="27"/>
      <c r="TZI84" s="27"/>
      <c r="TZJ84" s="27"/>
      <c r="TZK84" s="27"/>
      <c r="TZL84" s="27"/>
      <c r="TZM84" s="27"/>
      <c r="TZN84" s="27"/>
      <c r="TZO84" s="27"/>
      <c r="TZP84" s="27"/>
      <c r="TZQ84" s="27"/>
      <c r="TZR84" s="27"/>
      <c r="TZS84" s="27"/>
      <c r="TZT84" s="27"/>
      <c r="TZU84" s="27"/>
      <c r="TZV84" s="27"/>
      <c r="TZW84" s="27"/>
      <c r="TZX84" s="27"/>
      <c r="TZY84" s="27"/>
      <c r="TZZ84" s="27"/>
      <c r="UAA84" s="27"/>
      <c r="UAB84" s="27"/>
      <c r="UAC84" s="27"/>
      <c r="UAD84" s="27"/>
      <c r="UAE84" s="27"/>
      <c r="UAF84" s="27"/>
      <c r="UAG84" s="27"/>
      <c r="UAH84" s="27"/>
      <c r="UAI84" s="27"/>
      <c r="UAJ84" s="27"/>
      <c r="UAK84" s="27"/>
      <c r="UAL84" s="27"/>
      <c r="UAM84" s="27"/>
      <c r="UAN84" s="27"/>
      <c r="UAO84" s="27"/>
      <c r="UAP84" s="27"/>
      <c r="UAQ84" s="27"/>
      <c r="UAR84" s="27"/>
      <c r="UAS84" s="27"/>
      <c r="UAT84" s="27"/>
      <c r="UAU84" s="27"/>
      <c r="UAV84" s="27"/>
      <c r="UAW84" s="27"/>
      <c r="UAX84" s="27"/>
      <c r="UAY84" s="27"/>
      <c r="UAZ84" s="27"/>
      <c r="UBA84" s="27"/>
      <c r="UBB84" s="27"/>
      <c r="UBC84" s="27"/>
      <c r="UBD84" s="27"/>
      <c r="UBE84" s="27"/>
      <c r="UBF84" s="27"/>
      <c r="UBG84" s="27"/>
      <c r="UBH84" s="27"/>
      <c r="UBI84" s="27"/>
      <c r="UBJ84" s="27"/>
      <c r="UBK84" s="27"/>
      <c r="UBL84" s="27"/>
      <c r="UBM84" s="27"/>
      <c r="UBN84" s="27"/>
      <c r="UBO84" s="27"/>
      <c r="UBP84" s="27"/>
      <c r="UBQ84" s="27"/>
      <c r="UBR84" s="27"/>
      <c r="UBS84" s="27"/>
      <c r="UBT84" s="27"/>
      <c r="UBU84" s="27"/>
      <c r="UBV84" s="27"/>
      <c r="UBW84" s="27"/>
      <c r="UBX84" s="27"/>
      <c r="UBY84" s="27"/>
      <c r="UBZ84" s="27"/>
      <c r="UCA84" s="27"/>
      <c r="UCB84" s="27"/>
      <c r="UCC84" s="27"/>
      <c r="UCD84" s="27"/>
      <c r="UCE84" s="27"/>
      <c r="UCF84" s="27"/>
      <c r="UCG84" s="27"/>
      <c r="UCH84" s="27"/>
      <c r="UCI84" s="27"/>
      <c r="UCJ84" s="27"/>
      <c r="UCK84" s="27"/>
      <c r="UCL84" s="27"/>
      <c r="UCM84" s="27"/>
      <c r="UCN84" s="27"/>
      <c r="UCO84" s="27"/>
      <c r="UCP84" s="27"/>
      <c r="UCQ84" s="27"/>
      <c r="UCR84" s="27"/>
      <c r="UCS84" s="27"/>
      <c r="UCT84" s="27"/>
      <c r="UCU84" s="27"/>
      <c r="UCV84" s="27"/>
      <c r="UCW84" s="27"/>
      <c r="UCX84" s="27"/>
      <c r="UCY84" s="27"/>
      <c r="UCZ84" s="27"/>
      <c r="UDA84" s="27"/>
      <c r="UDB84" s="27"/>
      <c r="UDC84" s="27"/>
      <c r="UDD84" s="27"/>
      <c r="UDE84" s="27"/>
      <c r="UDF84" s="27"/>
      <c r="UDG84" s="27"/>
      <c r="UDH84" s="27"/>
      <c r="UDI84" s="27"/>
      <c r="UDJ84" s="27"/>
      <c r="UDK84" s="27"/>
      <c r="UDL84" s="27"/>
      <c r="UDM84" s="27"/>
      <c r="UDN84" s="27"/>
      <c r="UDO84" s="27"/>
      <c r="UDP84" s="27"/>
      <c r="UDQ84" s="27"/>
      <c r="UDR84" s="27"/>
      <c r="UDS84" s="27"/>
      <c r="UDT84" s="27"/>
      <c r="UDU84" s="27"/>
      <c r="UDV84" s="27"/>
      <c r="UDW84" s="27"/>
      <c r="UDX84" s="27"/>
      <c r="UDY84" s="27"/>
      <c r="UDZ84" s="27"/>
      <c r="UEA84" s="27"/>
      <c r="UEB84" s="27"/>
      <c r="UEC84" s="27"/>
      <c r="UED84" s="27"/>
      <c r="UEE84" s="27"/>
      <c r="UEF84" s="27"/>
      <c r="UEG84" s="27"/>
      <c r="UEH84" s="27"/>
      <c r="UEI84" s="27"/>
      <c r="UEJ84" s="27"/>
      <c r="UEK84" s="27"/>
      <c r="UEL84" s="27"/>
      <c r="UEM84" s="27"/>
      <c r="UEN84" s="27"/>
      <c r="UEO84" s="27"/>
      <c r="UEP84" s="27"/>
      <c r="UEQ84" s="27"/>
      <c r="UER84" s="27"/>
      <c r="UES84" s="27"/>
      <c r="UET84" s="27"/>
      <c r="UEU84" s="27"/>
      <c r="UEV84" s="27"/>
      <c r="UEW84" s="27"/>
      <c r="UEX84" s="27"/>
      <c r="UEY84" s="27"/>
      <c r="UEZ84" s="27"/>
      <c r="UFA84" s="27"/>
      <c r="UFB84" s="27"/>
      <c r="UFC84" s="27"/>
      <c r="UFD84" s="27"/>
      <c r="UFE84" s="27"/>
      <c r="UFF84" s="27"/>
      <c r="UFG84" s="27"/>
      <c r="UFH84" s="27"/>
      <c r="UFI84" s="27"/>
      <c r="UFJ84" s="27"/>
      <c r="UFK84" s="27"/>
      <c r="UFL84" s="27"/>
      <c r="UFM84" s="27"/>
      <c r="UFN84" s="27"/>
      <c r="UFO84" s="27"/>
      <c r="UFP84" s="27"/>
      <c r="UFQ84" s="27"/>
      <c r="UFR84" s="27"/>
      <c r="UFS84" s="27"/>
      <c r="UFT84" s="27"/>
      <c r="UFU84" s="27"/>
      <c r="UFV84" s="27"/>
      <c r="UFW84" s="27"/>
      <c r="UFX84" s="27"/>
      <c r="UFY84" s="27"/>
      <c r="UFZ84" s="27"/>
      <c r="UGA84" s="27"/>
      <c r="UGB84" s="27"/>
      <c r="UGC84" s="27"/>
      <c r="UGD84" s="27"/>
      <c r="UGE84" s="27"/>
      <c r="UGF84" s="27"/>
      <c r="UGG84" s="27"/>
      <c r="UGH84" s="27"/>
      <c r="UGI84" s="27"/>
      <c r="UGJ84" s="27"/>
      <c r="UGK84" s="27"/>
      <c r="UGL84" s="27"/>
      <c r="UGM84" s="27"/>
      <c r="UGN84" s="27"/>
      <c r="UGO84" s="27"/>
      <c r="UGP84" s="27"/>
      <c r="UGQ84" s="27"/>
      <c r="UGR84" s="27"/>
      <c r="UGS84" s="27"/>
      <c r="UGT84" s="27"/>
      <c r="UGU84" s="27"/>
      <c r="UGV84" s="27"/>
      <c r="UGW84" s="27"/>
      <c r="UGX84" s="27"/>
      <c r="UGY84" s="27"/>
      <c r="UGZ84" s="27"/>
      <c r="UHA84" s="27"/>
      <c r="UHB84" s="27"/>
      <c r="UHC84" s="27"/>
      <c r="UHD84" s="27"/>
      <c r="UHE84" s="27"/>
      <c r="UHF84" s="27"/>
      <c r="UHG84" s="27"/>
      <c r="UHH84" s="27"/>
      <c r="UHI84" s="27"/>
      <c r="UHJ84" s="27"/>
      <c r="UHK84" s="27"/>
      <c r="UHL84" s="27"/>
      <c r="UHM84" s="27"/>
      <c r="UHN84" s="27"/>
      <c r="UHO84" s="27"/>
      <c r="UHP84" s="27"/>
      <c r="UHQ84" s="27"/>
      <c r="UHR84" s="27"/>
      <c r="UHS84" s="27"/>
      <c r="UHT84" s="27"/>
      <c r="UHU84" s="27"/>
      <c r="UHV84" s="27"/>
      <c r="UHW84" s="27"/>
      <c r="UHX84" s="27"/>
      <c r="UHY84" s="27"/>
      <c r="UHZ84" s="27"/>
      <c r="UIA84" s="27"/>
      <c r="UIB84" s="27"/>
      <c r="UIC84" s="27"/>
      <c r="UID84" s="27"/>
      <c r="UIE84" s="27"/>
      <c r="UIF84" s="27"/>
      <c r="UIG84" s="27"/>
      <c r="UIH84" s="27"/>
      <c r="UII84" s="27"/>
      <c r="UIJ84" s="27"/>
      <c r="UIK84" s="27"/>
      <c r="UIL84" s="27"/>
      <c r="UIM84" s="27"/>
      <c r="UIN84" s="27"/>
      <c r="UIO84" s="27"/>
      <c r="UIP84" s="27"/>
      <c r="UIQ84" s="27"/>
      <c r="UIR84" s="27"/>
      <c r="UIS84" s="27"/>
      <c r="UIT84" s="27"/>
      <c r="UIU84" s="27"/>
      <c r="UIV84" s="27"/>
      <c r="UIW84" s="27"/>
      <c r="UIX84" s="27"/>
      <c r="UIY84" s="27"/>
      <c r="UIZ84" s="27"/>
      <c r="UJA84" s="27"/>
      <c r="UJB84" s="27"/>
      <c r="UJC84" s="27"/>
      <c r="UJD84" s="27"/>
      <c r="UJE84" s="27"/>
      <c r="UJF84" s="27"/>
      <c r="UJG84" s="27"/>
      <c r="UJH84" s="27"/>
      <c r="UJI84" s="27"/>
      <c r="UJJ84" s="27"/>
      <c r="UJK84" s="27"/>
      <c r="UJL84" s="27"/>
      <c r="UJM84" s="27"/>
      <c r="UJN84" s="27"/>
      <c r="UJO84" s="27"/>
      <c r="UJP84" s="27"/>
      <c r="UJQ84" s="27"/>
      <c r="UJR84" s="27"/>
      <c r="UJS84" s="27"/>
      <c r="UJT84" s="27"/>
      <c r="UJU84" s="27"/>
      <c r="UJV84" s="27"/>
      <c r="UJW84" s="27"/>
      <c r="UJX84" s="27"/>
      <c r="UJY84" s="27"/>
      <c r="UJZ84" s="27"/>
      <c r="UKA84" s="27"/>
      <c r="UKB84" s="27"/>
      <c r="UKC84" s="27"/>
      <c r="UKD84" s="27"/>
      <c r="UKE84" s="27"/>
      <c r="UKF84" s="27"/>
      <c r="UKG84" s="27"/>
      <c r="UKH84" s="27"/>
      <c r="UKI84" s="27"/>
      <c r="UKJ84" s="27"/>
      <c r="UKK84" s="27"/>
      <c r="UKL84" s="27"/>
      <c r="UKM84" s="27"/>
      <c r="UKN84" s="27"/>
      <c r="UKO84" s="27"/>
      <c r="UKP84" s="27"/>
      <c r="UKQ84" s="27"/>
      <c r="UKR84" s="27"/>
      <c r="UKS84" s="27"/>
      <c r="UKT84" s="27"/>
      <c r="UKU84" s="27"/>
      <c r="UKV84" s="27"/>
      <c r="UKW84" s="27"/>
      <c r="UKX84" s="27"/>
      <c r="UKY84" s="27"/>
      <c r="UKZ84" s="27"/>
      <c r="ULA84" s="27"/>
      <c r="ULB84" s="27"/>
      <c r="ULC84" s="27"/>
      <c r="ULD84" s="27"/>
      <c r="ULE84" s="27"/>
      <c r="ULF84" s="27"/>
      <c r="ULG84" s="27"/>
      <c r="ULH84" s="27"/>
      <c r="ULI84" s="27"/>
      <c r="ULJ84" s="27"/>
      <c r="ULK84" s="27"/>
      <c r="ULL84" s="27"/>
      <c r="ULM84" s="27"/>
      <c r="ULN84" s="27"/>
      <c r="ULO84" s="27"/>
      <c r="ULP84" s="27"/>
      <c r="ULQ84" s="27"/>
      <c r="ULR84" s="27"/>
      <c r="ULS84" s="27"/>
      <c r="ULT84" s="27"/>
      <c r="ULU84" s="27"/>
      <c r="ULV84" s="27"/>
      <c r="ULW84" s="27"/>
      <c r="ULX84" s="27"/>
      <c r="ULY84" s="27"/>
      <c r="ULZ84" s="27"/>
      <c r="UMA84" s="27"/>
      <c r="UMB84" s="27"/>
      <c r="UMC84" s="27"/>
      <c r="UMD84" s="27"/>
      <c r="UME84" s="27"/>
      <c r="UMF84" s="27"/>
      <c r="UMG84" s="27"/>
      <c r="UMH84" s="27"/>
      <c r="UMI84" s="27"/>
      <c r="UMJ84" s="27"/>
      <c r="UMK84" s="27"/>
      <c r="UML84" s="27"/>
      <c r="UMM84" s="27"/>
      <c r="UMN84" s="27"/>
      <c r="UMO84" s="27"/>
      <c r="UMP84" s="27"/>
      <c r="UMQ84" s="27"/>
      <c r="UMR84" s="27"/>
      <c r="UMS84" s="27"/>
      <c r="UMT84" s="27"/>
      <c r="UMU84" s="27"/>
      <c r="UMV84" s="27"/>
      <c r="UMW84" s="27"/>
      <c r="UMX84" s="27"/>
      <c r="UMY84" s="27"/>
      <c r="UMZ84" s="27"/>
      <c r="UNA84" s="27"/>
      <c r="UNB84" s="27"/>
      <c r="UNC84" s="27"/>
      <c r="UND84" s="27"/>
      <c r="UNE84" s="27"/>
      <c r="UNF84" s="27"/>
      <c r="UNG84" s="27"/>
      <c r="UNH84" s="27"/>
      <c r="UNI84" s="27"/>
      <c r="UNJ84" s="27"/>
      <c r="UNK84" s="27"/>
      <c r="UNL84" s="27"/>
      <c r="UNM84" s="27"/>
      <c r="UNN84" s="27"/>
      <c r="UNO84" s="27"/>
      <c r="UNP84" s="27"/>
      <c r="UNQ84" s="27"/>
      <c r="UNR84" s="27"/>
      <c r="UNS84" s="27"/>
      <c r="UNT84" s="27"/>
      <c r="UNU84" s="27"/>
      <c r="UNV84" s="27"/>
      <c r="UNW84" s="27"/>
      <c r="UNX84" s="27"/>
      <c r="UNY84" s="27"/>
      <c r="UNZ84" s="27"/>
      <c r="UOA84" s="27"/>
      <c r="UOB84" s="27"/>
      <c r="UOC84" s="27"/>
      <c r="UOD84" s="27"/>
      <c r="UOE84" s="27"/>
      <c r="UOF84" s="27"/>
      <c r="UOG84" s="27"/>
      <c r="UOH84" s="27"/>
      <c r="UOI84" s="27"/>
      <c r="UOJ84" s="27"/>
      <c r="UOK84" s="27"/>
      <c r="UOL84" s="27"/>
      <c r="UOM84" s="27"/>
      <c r="UON84" s="27"/>
      <c r="UOO84" s="27"/>
      <c r="UOP84" s="27"/>
      <c r="UOQ84" s="27"/>
      <c r="UOR84" s="27"/>
      <c r="UOS84" s="27"/>
      <c r="UOT84" s="27"/>
      <c r="UOU84" s="27"/>
      <c r="UOV84" s="27"/>
      <c r="UOW84" s="27"/>
      <c r="UOX84" s="27"/>
      <c r="UOY84" s="27"/>
      <c r="UOZ84" s="27"/>
      <c r="UPA84" s="27"/>
      <c r="UPB84" s="27"/>
      <c r="UPC84" s="27"/>
      <c r="UPD84" s="27"/>
      <c r="UPE84" s="27"/>
      <c r="UPF84" s="27"/>
      <c r="UPG84" s="27"/>
      <c r="UPH84" s="27"/>
      <c r="UPI84" s="27"/>
      <c r="UPJ84" s="27"/>
      <c r="UPK84" s="27"/>
      <c r="UPL84" s="27"/>
      <c r="UPM84" s="27"/>
      <c r="UPN84" s="27"/>
      <c r="UPO84" s="27"/>
      <c r="UPP84" s="27"/>
      <c r="UPQ84" s="27"/>
      <c r="UPR84" s="27"/>
      <c r="UPS84" s="27"/>
      <c r="UPT84" s="27"/>
      <c r="UPU84" s="27"/>
      <c r="UPV84" s="27"/>
      <c r="UPW84" s="27"/>
      <c r="UPX84" s="27"/>
      <c r="UPY84" s="27"/>
      <c r="UPZ84" s="27"/>
      <c r="UQA84" s="27"/>
      <c r="UQB84" s="27"/>
      <c r="UQC84" s="27"/>
      <c r="UQD84" s="27"/>
      <c r="UQE84" s="27"/>
      <c r="UQF84" s="27"/>
      <c r="UQG84" s="27"/>
      <c r="UQH84" s="27"/>
      <c r="UQI84" s="27"/>
      <c r="UQJ84" s="27"/>
      <c r="UQK84" s="27"/>
      <c r="UQL84" s="27"/>
      <c r="UQM84" s="27"/>
      <c r="UQN84" s="27"/>
      <c r="UQO84" s="27"/>
      <c r="UQP84" s="27"/>
      <c r="UQQ84" s="27"/>
      <c r="UQR84" s="27"/>
      <c r="UQS84" s="27"/>
      <c r="UQT84" s="27"/>
      <c r="UQU84" s="27"/>
      <c r="UQV84" s="27"/>
      <c r="UQW84" s="27"/>
      <c r="UQX84" s="27"/>
      <c r="UQY84" s="27"/>
      <c r="UQZ84" s="27"/>
      <c r="URA84" s="27"/>
      <c r="URB84" s="27"/>
      <c r="URC84" s="27"/>
      <c r="URD84" s="27"/>
      <c r="URE84" s="27"/>
      <c r="URF84" s="27"/>
      <c r="URG84" s="27"/>
      <c r="URH84" s="27"/>
      <c r="URI84" s="27"/>
      <c r="URJ84" s="27"/>
      <c r="URK84" s="27"/>
      <c r="URL84" s="27"/>
      <c r="URM84" s="27"/>
      <c r="URN84" s="27"/>
      <c r="URO84" s="27"/>
      <c r="URP84" s="27"/>
      <c r="URQ84" s="27"/>
      <c r="URR84" s="27"/>
      <c r="URS84" s="27"/>
      <c r="URT84" s="27"/>
      <c r="URU84" s="27"/>
      <c r="URV84" s="27"/>
      <c r="URW84" s="27"/>
      <c r="URX84" s="27"/>
      <c r="URY84" s="27"/>
      <c r="URZ84" s="27"/>
      <c r="USA84" s="27"/>
      <c r="USB84" s="27"/>
      <c r="USC84" s="27"/>
      <c r="USD84" s="27"/>
      <c r="USE84" s="27"/>
      <c r="USF84" s="27"/>
      <c r="USG84" s="27"/>
      <c r="USH84" s="27"/>
      <c r="USI84" s="27"/>
      <c r="USJ84" s="27"/>
      <c r="USK84" s="27"/>
      <c r="USL84" s="27"/>
      <c r="USM84" s="27"/>
      <c r="USN84" s="27"/>
      <c r="USO84" s="27"/>
      <c r="USP84" s="27"/>
      <c r="USQ84" s="27"/>
      <c r="USR84" s="27"/>
      <c r="USS84" s="27"/>
      <c r="UST84" s="27"/>
      <c r="USU84" s="27"/>
      <c r="USV84" s="27"/>
      <c r="USW84" s="27"/>
      <c r="USX84" s="27"/>
      <c r="USY84" s="27"/>
      <c r="USZ84" s="27"/>
      <c r="UTA84" s="27"/>
      <c r="UTB84" s="27"/>
      <c r="UTC84" s="27"/>
      <c r="UTD84" s="27"/>
      <c r="UTE84" s="27"/>
      <c r="UTF84" s="27"/>
      <c r="UTG84" s="27"/>
      <c r="UTH84" s="27"/>
      <c r="UTI84" s="27"/>
      <c r="UTJ84" s="27"/>
      <c r="UTK84" s="27"/>
      <c r="UTL84" s="27"/>
      <c r="UTM84" s="27"/>
      <c r="UTN84" s="27"/>
      <c r="UTO84" s="27"/>
      <c r="UTP84" s="27"/>
      <c r="UTQ84" s="27"/>
      <c r="UTR84" s="27"/>
      <c r="UTS84" s="27"/>
      <c r="UTT84" s="27"/>
      <c r="UTU84" s="27"/>
      <c r="UTV84" s="27"/>
      <c r="UTW84" s="27"/>
      <c r="UTX84" s="27"/>
      <c r="UTY84" s="27"/>
      <c r="UTZ84" s="27"/>
      <c r="UUA84" s="27"/>
      <c r="UUB84" s="27"/>
      <c r="UUC84" s="27"/>
      <c r="UUD84" s="27"/>
      <c r="UUE84" s="27"/>
      <c r="UUF84" s="27"/>
      <c r="UUG84" s="27"/>
      <c r="UUH84" s="27"/>
      <c r="UUI84" s="27"/>
      <c r="UUJ84" s="27"/>
      <c r="UUK84" s="27"/>
      <c r="UUL84" s="27"/>
      <c r="UUM84" s="27"/>
      <c r="UUN84" s="27"/>
      <c r="UUO84" s="27"/>
      <c r="UUP84" s="27"/>
      <c r="UUQ84" s="27"/>
      <c r="UUR84" s="27"/>
      <c r="UUS84" s="27"/>
      <c r="UUT84" s="27"/>
      <c r="UUU84" s="27"/>
      <c r="UUV84" s="27"/>
      <c r="UUW84" s="27"/>
      <c r="UUX84" s="27"/>
      <c r="UUY84" s="27"/>
      <c r="UUZ84" s="27"/>
      <c r="UVA84" s="27"/>
      <c r="UVB84" s="27"/>
      <c r="UVC84" s="27"/>
      <c r="UVD84" s="27"/>
      <c r="UVE84" s="27"/>
      <c r="UVF84" s="27"/>
      <c r="UVG84" s="27"/>
      <c r="UVH84" s="27"/>
      <c r="UVI84" s="27"/>
      <c r="UVJ84" s="27"/>
      <c r="UVK84" s="27"/>
      <c r="UVL84" s="27"/>
      <c r="UVM84" s="27"/>
      <c r="UVN84" s="27"/>
      <c r="UVO84" s="27"/>
      <c r="UVP84" s="27"/>
      <c r="UVQ84" s="27"/>
      <c r="UVR84" s="27"/>
      <c r="UVS84" s="27"/>
      <c r="UVT84" s="27"/>
      <c r="UVU84" s="27"/>
      <c r="UVV84" s="27"/>
      <c r="UVW84" s="27"/>
      <c r="UVX84" s="27"/>
      <c r="UVY84" s="27"/>
      <c r="UVZ84" s="27"/>
      <c r="UWA84" s="27"/>
      <c r="UWB84" s="27"/>
      <c r="UWC84" s="27"/>
      <c r="UWD84" s="27"/>
      <c r="UWE84" s="27"/>
      <c r="UWF84" s="27"/>
      <c r="UWG84" s="27"/>
      <c r="UWH84" s="27"/>
      <c r="UWI84" s="27"/>
      <c r="UWJ84" s="27"/>
      <c r="UWK84" s="27"/>
      <c r="UWL84" s="27"/>
      <c r="UWM84" s="27"/>
      <c r="UWN84" s="27"/>
      <c r="UWO84" s="27"/>
      <c r="UWP84" s="27"/>
      <c r="UWQ84" s="27"/>
      <c r="UWR84" s="27"/>
      <c r="UWS84" s="27"/>
      <c r="UWT84" s="27"/>
      <c r="UWU84" s="27"/>
      <c r="UWV84" s="27"/>
      <c r="UWW84" s="27"/>
      <c r="UWX84" s="27"/>
      <c r="UWY84" s="27"/>
      <c r="UWZ84" s="27"/>
      <c r="UXA84" s="27"/>
      <c r="UXB84" s="27"/>
      <c r="UXC84" s="27"/>
      <c r="UXD84" s="27"/>
      <c r="UXE84" s="27"/>
      <c r="UXF84" s="27"/>
      <c r="UXG84" s="27"/>
      <c r="UXH84" s="27"/>
      <c r="UXI84" s="27"/>
      <c r="UXJ84" s="27"/>
      <c r="UXK84" s="27"/>
      <c r="UXL84" s="27"/>
      <c r="UXM84" s="27"/>
      <c r="UXN84" s="27"/>
      <c r="UXO84" s="27"/>
      <c r="UXP84" s="27"/>
      <c r="UXQ84" s="27"/>
      <c r="UXR84" s="27"/>
      <c r="UXS84" s="27"/>
      <c r="UXT84" s="27"/>
      <c r="UXU84" s="27"/>
      <c r="UXV84" s="27"/>
      <c r="UXW84" s="27"/>
      <c r="UXX84" s="27"/>
      <c r="UXY84" s="27"/>
      <c r="UXZ84" s="27"/>
      <c r="UYA84" s="27"/>
      <c r="UYB84" s="27"/>
      <c r="UYC84" s="27"/>
      <c r="UYD84" s="27"/>
      <c r="UYE84" s="27"/>
      <c r="UYF84" s="27"/>
      <c r="UYG84" s="27"/>
      <c r="UYH84" s="27"/>
      <c r="UYI84" s="27"/>
      <c r="UYJ84" s="27"/>
      <c r="UYK84" s="27"/>
      <c r="UYL84" s="27"/>
      <c r="UYM84" s="27"/>
      <c r="UYN84" s="27"/>
      <c r="UYO84" s="27"/>
      <c r="UYP84" s="27"/>
      <c r="UYQ84" s="27"/>
      <c r="UYR84" s="27"/>
      <c r="UYS84" s="27"/>
      <c r="UYT84" s="27"/>
      <c r="UYU84" s="27"/>
      <c r="UYV84" s="27"/>
      <c r="UYW84" s="27"/>
      <c r="UYX84" s="27"/>
      <c r="UYY84" s="27"/>
      <c r="UYZ84" s="27"/>
      <c r="UZA84" s="27"/>
      <c r="UZB84" s="27"/>
      <c r="UZC84" s="27"/>
      <c r="UZD84" s="27"/>
      <c r="UZE84" s="27"/>
      <c r="UZF84" s="27"/>
      <c r="UZG84" s="27"/>
      <c r="UZH84" s="27"/>
      <c r="UZI84" s="27"/>
      <c r="UZJ84" s="27"/>
      <c r="UZK84" s="27"/>
      <c r="UZL84" s="27"/>
      <c r="UZM84" s="27"/>
      <c r="UZN84" s="27"/>
      <c r="UZO84" s="27"/>
      <c r="UZP84" s="27"/>
      <c r="UZQ84" s="27"/>
      <c r="UZR84" s="27"/>
      <c r="UZS84" s="27"/>
      <c r="UZT84" s="27"/>
      <c r="UZU84" s="27"/>
      <c r="UZV84" s="27"/>
      <c r="UZW84" s="27"/>
      <c r="UZX84" s="27"/>
      <c r="UZY84" s="27"/>
      <c r="UZZ84" s="27"/>
      <c r="VAA84" s="27"/>
      <c r="VAB84" s="27"/>
      <c r="VAC84" s="27"/>
      <c r="VAD84" s="27"/>
      <c r="VAE84" s="27"/>
      <c r="VAF84" s="27"/>
      <c r="VAG84" s="27"/>
      <c r="VAH84" s="27"/>
      <c r="VAI84" s="27"/>
      <c r="VAJ84" s="27"/>
      <c r="VAK84" s="27"/>
      <c r="VAL84" s="27"/>
      <c r="VAM84" s="27"/>
      <c r="VAN84" s="27"/>
      <c r="VAO84" s="27"/>
      <c r="VAP84" s="27"/>
      <c r="VAQ84" s="27"/>
      <c r="VAR84" s="27"/>
      <c r="VAS84" s="27"/>
      <c r="VAT84" s="27"/>
      <c r="VAU84" s="27"/>
      <c r="VAV84" s="27"/>
      <c r="VAW84" s="27"/>
      <c r="VAX84" s="27"/>
      <c r="VAY84" s="27"/>
      <c r="VAZ84" s="27"/>
      <c r="VBA84" s="27"/>
      <c r="VBB84" s="27"/>
      <c r="VBC84" s="27"/>
      <c r="VBD84" s="27"/>
      <c r="VBE84" s="27"/>
      <c r="VBF84" s="27"/>
      <c r="VBG84" s="27"/>
      <c r="VBH84" s="27"/>
      <c r="VBI84" s="27"/>
      <c r="VBJ84" s="27"/>
      <c r="VBK84" s="27"/>
      <c r="VBL84" s="27"/>
      <c r="VBM84" s="27"/>
      <c r="VBN84" s="27"/>
      <c r="VBO84" s="27"/>
      <c r="VBP84" s="27"/>
      <c r="VBQ84" s="27"/>
      <c r="VBR84" s="27"/>
      <c r="VBS84" s="27"/>
      <c r="VBT84" s="27"/>
      <c r="VBU84" s="27"/>
      <c r="VBV84" s="27"/>
      <c r="VBW84" s="27"/>
      <c r="VBX84" s="27"/>
      <c r="VBY84" s="27"/>
      <c r="VBZ84" s="27"/>
      <c r="VCA84" s="27"/>
      <c r="VCB84" s="27"/>
      <c r="VCC84" s="27"/>
      <c r="VCD84" s="27"/>
      <c r="VCE84" s="27"/>
      <c r="VCF84" s="27"/>
      <c r="VCG84" s="27"/>
      <c r="VCH84" s="27"/>
      <c r="VCI84" s="27"/>
      <c r="VCJ84" s="27"/>
      <c r="VCK84" s="27"/>
      <c r="VCL84" s="27"/>
      <c r="VCM84" s="27"/>
      <c r="VCN84" s="27"/>
      <c r="VCO84" s="27"/>
      <c r="VCP84" s="27"/>
      <c r="VCQ84" s="27"/>
      <c r="VCR84" s="27"/>
      <c r="VCS84" s="27"/>
      <c r="VCT84" s="27"/>
      <c r="VCU84" s="27"/>
      <c r="VCV84" s="27"/>
      <c r="VCW84" s="27"/>
      <c r="VCX84" s="27"/>
      <c r="VCY84" s="27"/>
      <c r="VCZ84" s="27"/>
      <c r="VDA84" s="27"/>
      <c r="VDB84" s="27"/>
      <c r="VDC84" s="27"/>
      <c r="VDD84" s="27"/>
      <c r="VDE84" s="27"/>
      <c r="VDF84" s="27"/>
      <c r="VDG84" s="27"/>
      <c r="VDH84" s="27"/>
      <c r="VDI84" s="27"/>
      <c r="VDJ84" s="27"/>
      <c r="VDK84" s="27"/>
      <c r="VDL84" s="27"/>
      <c r="VDM84" s="27"/>
      <c r="VDN84" s="27"/>
      <c r="VDO84" s="27"/>
      <c r="VDP84" s="27"/>
      <c r="VDQ84" s="27"/>
      <c r="VDR84" s="27"/>
      <c r="VDS84" s="27"/>
      <c r="VDT84" s="27"/>
      <c r="VDU84" s="27"/>
      <c r="VDV84" s="27"/>
      <c r="VDW84" s="27"/>
      <c r="VDX84" s="27"/>
      <c r="VDY84" s="27"/>
      <c r="VDZ84" s="27"/>
      <c r="VEA84" s="27"/>
      <c r="VEB84" s="27"/>
      <c r="VEC84" s="27"/>
      <c r="VED84" s="27"/>
      <c r="VEE84" s="27"/>
      <c r="VEF84" s="27"/>
      <c r="VEG84" s="27"/>
      <c r="VEH84" s="27"/>
      <c r="VEI84" s="27"/>
      <c r="VEJ84" s="27"/>
      <c r="VEK84" s="27"/>
      <c r="VEL84" s="27"/>
      <c r="VEM84" s="27"/>
      <c r="VEN84" s="27"/>
      <c r="VEO84" s="27"/>
      <c r="VEP84" s="27"/>
      <c r="VEQ84" s="27"/>
      <c r="VER84" s="27"/>
      <c r="VES84" s="27"/>
      <c r="VET84" s="27"/>
      <c r="VEU84" s="27"/>
      <c r="VEV84" s="27"/>
      <c r="VEW84" s="27"/>
      <c r="VEX84" s="27"/>
      <c r="VEY84" s="27"/>
      <c r="VEZ84" s="27"/>
      <c r="VFA84" s="27"/>
      <c r="VFB84" s="27"/>
      <c r="VFC84" s="27"/>
      <c r="VFD84" s="27"/>
      <c r="VFE84" s="27"/>
      <c r="VFF84" s="27"/>
      <c r="VFG84" s="27"/>
      <c r="VFH84" s="27"/>
      <c r="VFI84" s="27"/>
      <c r="VFJ84" s="27"/>
      <c r="VFK84" s="27"/>
      <c r="VFL84" s="27"/>
      <c r="VFM84" s="27"/>
      <c r="VFN84" s="27"/>
      <c r="VFO84" s="27"/>
      <c r="VFP84" s="27"/>
      <c r="VFQ84" s="27"/>
      <c r="VFR84" s="27"/>
      <c r="VFS84" s="27"/>
      <c r="VFT84" s="27"/>
      <c r="VFU84" s="27"/>
      <c r="VFV84" s="27"/>
      <c r="VFW84" s="27"/>
      <c r="VFX84" s="27"/>
      <c r="VFY84" s="27"/>
      <c r="VFZ84" s="27"/>
      <c r="VGA84" s="27"/>
      <c r="VGB84" s="27"/>
      <c r="VGC84" s="27"/>
      <c r="VGD84" s="27"/>
      <c r="VGE84" s="27"/>
      <c r="VGF84" s="27"/>
      <c r="VGG84" s="27"/>
      <c r="VGH84" s="27"/>
      <c r="VGI84" s="27"/>
      <c r="VGJ84" s="27"/>
      <c r="VGK84" s="27"/>
      <c r="VGL84" s="27"/>
      <c r="VGM84" s="27"/>
      <c r="VGN84" s="27"/>
      <c r="VGO84" s="27"/>
      <c r="VGP84" s="27"/>
      <c r="VGQ84" s="27"/>
      <c r="VGR84" s="27"/>
      <c r="VGS84" s="27"/>
      <c r="VGT84" s="27"/>
      <c r="VGU84" s="27"/>
      <c r="VGV84" s="27"/>
      <c r="VGW84" s="27"/>
      <c r="VGX84" s="27"/>
      <c r="VGY84" s="27"/>
      <c r="VGZ84" s="27"/>
      <c r="VHA84" s="27"/>
      <c r="VHB84" s="27"/>
      <c r="VHC84" s="27"/>
      <c r="VHD84" s="27"/>
      <c r="VHE84" s="27"/>
      <c r="VHF84" s="27"/>
      <c r="VHG84" s="27"/>
      <c r="VHH84" s="27"/>
      <c r="VHI84" s="27"/>
      <c r="VHJ84" s="27"/>
      <c r="VHK84" s="27"/>
      <c r="VHL84" s="27"/>
      <c r="VHM84" s="27"/>
      <c r="VHN84" s="27"/>
      <c r="VHO84" s="27"/>
      <c r="VHP84" s="27"/>
      <c r="VHQ84" s="27"/>
      <c r="VHR84" s="27"/>
      <c r="VHS84" s="27"/>
      <c r="VHT84" s="27"/>
      <c r="VHU84" s="27"/>
      <c r="VHV84" s="27"/>
      <c r="VHW84" s="27"/>
      <c r="VHX84" s="27"/>
      <c r="VHY84" s="27"/>
      <c r="VHZ84" s="27"/>
      <c r="VIA84" s="27"/>
      <c r="VIB84" s="27"/>
      <c r="VIC84" s="27"/>
      <c r="VID84" s="27"/>
      <c r="VIE84" s="27"/>
      <c r="VIF84" s="27"/>
      <c r="VIG84" s="27"/>
      <c r="VIH84" s="27"/>
      <c r="VII84" s="27"/>
      <c r="VIJ84" s="27"/>
      <c r="VIK84" s="27"/>
      <c r="VIL84" s="27"/>
      <c r="VIM84" s="27"/>
      <c r="VIN84" s="27"/>
      <c r="VIO84" s="27"/>
      <c r="VIP84" s="27"/>
      <c r="VIQ84" s="27"/>
      <c r="VIR84" s="27"/>
      <c r="VIS84" s="27"/>
      <c r="VIT84" s="27"/>
      <c r="VIU84" s="27"/>
      <c r="VIV84" s="27"/>
      <c r="VIW84" s="27"/>
      <c r="VIX84" s="27"/>
      <c r="VIY84" s="27"/>
      <c r="VIZ84" s="27"/>
      <c r="VJA84" s="27"/>
      <c r="VJB84" s="27"/>
      <c r="VJC84" s="27"/>
      <c r="VJD84" s="27"/>
      <c r="VJE84" s="27"/>
      <c r="VJF84" s="27"/>
      <c r="VJG84" s="27"/>
      <c r="VJH84" s="27"/>
      <c r="VJI84" s="27"/>
      <c r="VJJ84" s="27"/>
      <c r="VJK84" s="27"/>
      <c r="VJL84" s="27"/>
      <c r="VJM84" s="27"/>
      <c r="VJN84" s="27"/>
      <c r="VJO84" s="27"/>
      <c r="VJP84" s="27"/>
      <c r="VJQ84" s="27"/>
      <c r="VJR84" s="27"/>
      <c r="VJS84" s="27"/>
      <c r="VJT84" s="27"/>
      <c r="VJU84" s="27"/>
      <c r="VJV84" s="27"/>
      <c r="VJW84" s="27"/>
      <c r="VJX84" s="27"/>
      <c r="VJY84" s="27"/>
      <c r="VJZ84" s="27"/>
      <c r="VKA84" s="27"/>
      <c r="VKB84" s="27"/>
      <c r="VKC84" s="27"/>
      <c r="VKD84" s="27"/>
      <c r="VKE84" s="27"/>
      <c r="VKF84" s="27"/>
      <c r="VKG84" s="27"/>
      <c r="VKH84" s="27"/>
      <c r="VKI84" s="27"/>
      <c r="VKJ84" s="27"/>
      <c r="VKK84" s="27"/>
      <c r="VKL84" s="27"/>
      <c r="VKM84" s="27"/>
      <c r="VKN84" s="27"/>
      <c r="VKO84" s="27"/>
      <c r="VKP84" s="27"/>
      <c r="VKQ84" s="27"/>
      <c r="VKR84" s="27"/>
      <c r="VKS84" s="27"/>
      <c r="VKT84" s="27"/>
      <c r="VKU84" s="27"/>
      <c r="VKV84" s="27"/>
      <c r="VKW84" s="27"/>
      <c r="VKX84" s="27"/>
      <c r="VKY84" s="27"/>
      <c r="VKZ84" s="27"/>
      <c r="VLA84" s="27"/>
      <c r="VLB84" s="27"/>
      <c r="VLC84" s="27"/>
      <c r="VLD84" s="27"/>
      <c r="VLE84" s="27"/>
      <c r="VLF84" s="27"/>
      <c r="VLG84" s="27"/>
      <c r="VLH84" s="27"/>
      <c r="VLI84" s="27"/>
      <c r="VLJ84" s="27"/>
      <c r="VLK84" s="27"/>
      <c r="VLL84" s="27"/>
      <c r="VLM84" s="27"/>
      <c r="VLN84" s="27"/>
      <c r="VLO84" s="27"/>
      <c r="VLP84" s="27"/>
      <c r="VLQ84" s="27"/>
      <c r="VLR84" s="27"/>
      <c r="VLS84" s="27"/>
      <c r="VLT84" s="27"/>
      <c r="VLU84" s="27"/>
      <c r="VLV84" s="27"/>
      <c r="VLW84" s="27"/>
      <c r="VLX84" s="27"/>
      <c r="VLY84" s="27"/>
      <c r="VLZ84" s="27"/>
      <c r="VMA84" s="27"/>
      <c r="VMB84" s="27"/>
      <c r="VMC84" s="27"/>
      <c r="VMD84" s="27"/>
      <c r="VME84" s="27"/>
      <c r="VMF84" s="27"/>
      <c r="VMG84" s="27"/>
      <c r="VMH84" s="27"/>
      <c r="VMI84" s="27"/>
      <c r="VMJ84" s="27"/>
      <c r="VMK84" s="27"/>
      <c r="VML84" s="27"/>
      <c r="VMM84" s="27"/>
      <c r="VMN84" s="27"/>
      <c r="VMO84" s="27"/>
      <c r="VMP84" s="27"/>
      <c r="VMQ84" s="27"/>
      <c r="VMR84" s="27"/>
      <c r="VMS84" s="27"/>
      <c r="VMT84" s="27"/>
      <c r="VMU84" s="27"/>
      <c r="VMV84" s="27"/>
      <c r="VMW84" s="27"/>
      <c r="VMX84" s="27"/>
      <c r="VMY84" s="27"/>
      <c r="VMZ84" s="27"/>
      <c r="VNA84" s="27"/>
      <c r="VNB84" s="27"/>
      <c r="VNC84" s="27"/>
      <c r="VND84" s="27"/>
      <c r="VNE84" s="27"/>
      <c r="VNF84" s="27"/>
      <c r="VNG84" s="27"/>
      <c r="VNH84" s="27"/>
      <c r="VNI84" s="27"/>
      <c r="VNJ84" s="27"/>
      <c r="VNK84" s="27"/>
      <c r="VNL84" s="27"/>
      <c r="VNM84" s="27"/>
      <c r="VNN84" s="27"/>
      <c r="VNO84" s="27"/>
      <c r="VNP84" s="27"/>
      <c r="VNQ84" s="27"/>
      <c r="VNR84" s="27"/>
      <c r="VNS84" s="27"/>
      <c r="VNT84" s="27"/>
      <c r="VNU84" s="27"/>
      <c r="VNV84" s="27"/>
      <c r="VNW84" s="27"/>
      <c r="VNX84" s="27"/>
      <c r="VNY84" s="27"/>
      <c r="VNZ84" s="27"/>
      <c r="VOA84" s="27"/>
      <c r="VOB84" s="27"/>
      <c r="VOC84" s="27"/>
      <c r="VOD84" s="27"/>
      <c r="VOE84" s="27"/>
      <c r="VOF84" s="27"/>
      <c r="VOG84" s="27"/>
      <c r="VOH84" s="27"/>
      <c r="VOI84" s="27"/>
      <c r="VOJ84" s="27"/>
      <c r="VOK84" s="27"/>
      <c r="VOL84" s="27"/>
      <c r="VOM84" s="27"/>
      <c r="VON84" s="27"/>
      <c r="VOO84" s="27"/>
      <c r="VOP84" s="27"/>
      <c r="VOQ84" s="27"/>
      <c r="VOR84" s="27"/>
      <c r="VOS84" s="27"/>
      <c r="VOT84" s="27"/>
      <c r="VOU84" s="27"/>
      <c r="VOV84" s="27"/>
      <c r="VOW84" s="27"/>
      <c r="VOX84" s="27"/>
      <c r="VOY84" s="27"/>
      <c r="VOZ84" s="27"/>
      <c r="VPA84" s="27"/>
      <c r="VPB84" s="27"/>
      <c r="VPC84" s="27"/>
      <c r="VPD84" s="27"/>
      <c r="VPE84" s="27"/>
      <c r="VPF84" s="27"/>
      <c r="VPG84" s="27"/>
      <c r="VPH84" s="27"/>
      <c r="VPI84" s="27"/>
      <c r="VPJ84" s="27"/>
      <c r="VPK84" s="27"/>
      <c r="VPL84" s="27"/>
      <c r="VPM84" s="27"/>
      <c r="VPN84" s="27"/>
      <c r="VPO84" s="27"/>
      <c r="VPP84" s="27"/>
      <c r="VPQ84" s="27"/>
      <c r="VPR84" s="27"/>
      <c r="VPS84" s="27"/>
      <c r="VPT84" s="27"/>
      <c r="VPU84" s="27"/>
      <c r="VPV84" s="27"/>
      <c r="VPW84" s="27"/>
      <c r="VPX84" s="27"/>
      <c r="VPY84" s="27"/>
      <c r="VPZ84" s="27"/>
      <c r="VQA84" s="27"/>
      <c r="VQB84" s="27"/>
      <c r="VQC84" s="27"/>
      <c r="VQD84" s="27"/>
      <c r="VQE84" s="27"/>
      <c r="VQF84" s="27"/>
      <c r="VQG84" s="27"/>
      <c r="VQH84" s="27"/>
      <c r="VQI84" s="27"/>
      <c r="VQJ84" s="27"/>
      <c r="VQK84" s="27"/>
      <c r="VQL84" s="27"/>
      <c r="VQM84" s="27"/>
      <c r="VQN84" s="27"/>
      <c r="VQO84" s="27"/>
      <c r="VQP84" s="27"/>
      <c r="VQQ84" s="27"/>
      <c r="VQR84" s="27"/>
      <c r="VQS84" s="27"/>
      <c r="VQT84" s="27"/>
      <c r="VQU84" s="27"/>
      <c r="VQV84" s="27"/>
      <c r="VQW84" s="27"/>
      <c r="VQX84" s="27"/>
      <c r="VQY84" s="27"/>
      <c r="VQZ84" s="27"/>
      <c r="VRA84" s="27"/>
      <c r="VRB84" s="27"/>
      <c r="VRC84" s="27"/>
      <c r="VRD84" s="27"/>
      <c r="VRE84" s="27"/>
      <c r="VRF84" s="27"/>
      <c r="VRG84" s="27"/>
      <c r="VRH84" s="27"/>
      <c r="VRI84" s="27"/>
      <c r="VRJ84" s="27"/>
      <c r="VRK84" s="27"/>
      <c r="VRL84" s="27"/>
      <c r="VRM84" s="27"/>
      <c r="VRN84" s="27"/>
      <c r="VRO84" s="27"/>
      <c r="VRP84" s="27"/>
      <c r="VRQ84" s="27"/>
      <c r="VRR84" s="27"/>
      <c r="VRS84" s="27"/>
      <c r="VRT84" s="27"/>
      <c r="VRU84" s="27"/>
      <c r="VRV84" s="27"/>
      <c r="VRW84" s="27"/>
      <c r="VRX84" s="27"/>
      <c r="VRY84" s="27"/>
      <c r="VRZ84" s="27"/>
      <c r="VSA84" s="27"/>
      <c r="VSB84" s="27"/>
      <c r="VSC84" s="27"/>
      <c r="VSD84" s="27"/>
      <c r="VSE84" s="27"/>
      <c r="VSF84" s="27"/>
      <c r="VSG84" s="27"/>
      <c r="VSH84" s="27"/>
      <c r="VSI84" s="27"/>
      <c r="VSJ84" s="27"/>
      <c r="VSK84" s="27"/>
      <c r="VSL84" s="27"/>
      <c r="VSM84" s="27"/>
      <c r="VSN84" s="27"/>
      <c r="VSO84" s="27"/>
      <c r="VSP84" s="27"/>
      <c r="VSQ84" s="27"/>
      <c r="VSR84" s="27"/>
      <c r="VSS84" s="27"/>
      <c r="VST84" s="27"/>
      <c r="VSU84" s="27"/>
      <c r="VSV84" s="27"/>
      <c r="VSW84" s="27"/>
      <c r="VSX84" s="27"/>
      <c r="VSY84" s="27"/>
      <c r="VSZ84" s="27"/>
      <c r="VTA84" s="27"/>
      <c r="VTB84" s="27"/>
      <c r="VTC84" s="27"/>
      <c r="VTD84" s="27"/>
      <c r="VTE84" s="27"/>
      <c r="VTF84" s="27"/>
      <c r="VTG84" s="27"/>
      <c r="VTH84" s="27"/>
      <c r="VTI84" s="27"/>
      <c r="VTJ84" s="27"/>
      <c r="VTK84" s="27"/>
      <c r="VTL84" s="27"/>
      <c r="VTM84" s="27"/>
      <c r="VTN84" s="27"/>
      <c r="VTO84" s="27"/>
      <c r="VTP84" s="27"/>
      <c r="VTQ84" s="27"/>
      <c r="VTR84" s="27"/>
      <c r="VTS84" s="27"/>
      <c r="VTT84" s="27"/>
      <c r="VTU84" s="27"/>
      <c r="VTV84" s="27"/>
      <c r="VTW84" s="27"/>
      <c r="VTX84" s="27"/>
      <c r="VTY84" s="27"/>
      <c r="VTZ84" s="27"/>
      <c r="VUA84" s="27"/>
      <c r="VUB84" s="27"/>
      <c r="VUC84" s="27"/>
      <c r="VUD84" s="27"/>
      <c r="VUE84" s="27"/>
      <c r="VUF84" s="27"/>
      <c r="VUG84" s="27"/>
      <c r="VUH84" s="27"/>
      <c r="VUI84" s="27"/>
      <c r="VUJ84" s="27"/>
      <c r="VUK84" s="27"/>
      <c r="VUL84" s="27"/>
      <c r="VUM84" s="27"/>
      <c r="VUN84" s="27"/>
      <c r="VUO84" s="27"/>
      <c r="VUP84" s="27"/>
      <c r="VUQ84" s="27"/>
      <c r="VUR84" s="27"/>
      <c r="VUS84" s="27"/>
      <c r="VUT84" s="27"/>
      <c r="VUU84" s="27"/>
      <c r="VUV84" s="27"/>
      <c r="VUW84" s="27"/>
      <c r="VUX84" s="27"/>
      <c r="VUY84" s="27"/>
      <c r="VUZ84" s="27"/>
      <c r="VVA84" s="27"/>
      <c r="VVB84" s="27"/>
      <c r="VVC84" s="27"/>
      <c r="VVD84" s="27"/>
      <c r="VVE84" s="27"/>
      <c r="VVF84" s="27"/>
      <c r="VVG84" s="27"/>
      <c r="VVH84" s="27"/>
      <c r="VVI84" s="27"/>
      <c r="VVJ84" s="27"/>
      <c r="VVK84" s="27"/>
      <c r="VVL84" s="27"/>
      <c r="VVM84" s="27"/>
      <c r="VVN84" s="27"/>
      <c r="VVO84" s="27"/>
      <c r="VVP84" s="27"/>
      <c r="VVQ84" s="27"/>
      <c r="VVR84" s="27"/>
      <c r="VVS84" s="27"/>
      <c r="VVT84" s="27"/>
      <c r="VVU84" s="27"/>
      <c r="VVV84" s="27"/>
      <c r="VVW84" s="27"/>
      <c r="VVX84" s="27"/>
      <c r="VVY84" s="27"/>
      <c r="VVZ84" s="27"/>
      <c r="VWA84" s="27"/>
      <c r="VWB84" s="27"/>
      <c r="VWC84" s="27"/>
      <c r="VWD84" s="27"/>
      <c r="VWE84" s="27"/>
      <c r="VWF84" s="27"/>
      <c r="VWG84" s="27"/>
      <c r="VWH84" s="27"/>
      <c r="VWI84" s="27"/>
      <c r="VWJ84" s="27"/>
      <c r="VWK84" s="27"/>
      <c r="VWL84" s="27"/>
      <c r="VWM84" s="27"/>
      <c r="VWN84" s="27"/>
      <c r="VWO84" s="27"/>
      <c r="VWP84" s="27"/>
      <c r="VWQ84" s="27"/>
      <c r="VWR84" s="27"/>
      <c r="VWS84" s="27"/>
      <c r="VWT84" s="27"/>
      <c r="VWU84" s="27"/>
      <c r="VWV84" s="27"/>
      <c r="VWW84" s="27"/>
      <c r="VWX84" s="27"/>
      <c r="VWY84" s="27"/>
      <c r="VWZ84" s="27"/>
      <c r="VXA84" s="27"/>
      <c r="VXB84" s="27"/>
      <c r="VXC84" s="27"/>
      <c r="VXD84" s="27"/>
      <c r="VXE84" s="27"/>
      <c r="VXF84" s="27"/>
      <c r="VXG84" s="27"/>
      <c r="VXH84" s="27"/>
      <c r="VXI84" s="27"/>
      <c r="VXJ84" s="27"/>
      <c r="VXK84" s="27"/>
      <c r="VXL84" s="27"/>
      <c r="VXM84" s="27"/>
      <c r="VXN84" s="27"/>
      <c r="VXO84" s="27"/>
      <c r="VXP84" s="27"/>
      <c r="VXQ84" s="27"/>
      <c r="VXR84" s="27"/>
      <c r="VXS84" s="27"/>
      <c r="VXT84" s="27"/>
      <c r="VXU84" s="27"/>
      <c r="VXV84" s="27"/>
      <c r="VXW84" s="27"/>
      <c r="VXX84" s="27"/>
      <c r="VXY84" s="27"/>
      <c r="VXZ84" s="27"/>
      <c r="VYA84" s="27"/>
      <c r="VYB84" s="27"/>
      <c r="VYC84" s="27"/>
      <c r="VYD84" s="27"/>
      <c r="VYE84" s="27"/>
      <c r="VYF84" s="27"/>
      <c r="VYG84" s="27"/>
      <c r="VYH84" s="27"/>
      <c r="VYI84" s="27"/>
      <c r="VYJ84" s="27"/>
      <c r="VYK84" s="27"/>
      <c r="VYL84" s="27"/>
      <c r="VYM84" s="27"/>
      <c r="VYN84" s="27"/>
      <c r="VYO84" s="27"/>
      <c r="VYP84" s="27"/>
      <c r="VYQ84" s="27"/>
      <c r="VYR84" s="27"/>
      <c r="VYS84" s="27"/>
      <c r="VYT84" s="27"/>
      <c r="VYU84" s="27"/>
      <c r="VYV84" s="27"/>
      <c r="VYW84" s="27"/>
      <c r="VYX84" s="27"/>
      <c r="VYY84" s="27"/>
      <c r="VYZ84" s="27"/>
      <c r="VZA84" s="27"/>
      <c r="VZB84" s="27"/>
      <c r="VZC84" s="27"/>
      <c r="VZD84" s="27"/>
      <c r="VZE84" s="27"/>
      <c r="VZF84" s="27"/>
      <c r="VZG84" s="27"/>
      <c r="VZH84" s="27"/>
      <c r="VZI84" s="27"/>
      <c r="VZJ84" s="27"/>
      <c r="VZK84" s="27"/>
      <c r="VZL84" s="27"/>
      <c r="VZM84" s="27"/>
      <c r="VZN84" s="27"/>
      <c r="VZO84" s="27"/>
      <c r="VZP84" s="27"/>
      <c r="VZQ84" s="27"/>
      <c r="VZR84" s="27"/>
      <c r="VZS84" s="27"/>
      <c r="VZT84" s="27"/>
      <c r="VZU84" s="27"/>
      <c r="VZV84" s="27"/>
      <c r="VZW84" s="27"/>
      <c r="VZX84" s="27"/>
      <c r="VZY84" s="27"/>
      <c r="VZZ84" s="27"/>
      <c r="WAA84" s="27"/>
      <c r="WAB84" s="27"/>
      <c r="WAC84" s="27"/>
      <c r="WAD84" s="27"/>
      <c r="WAE84" s="27"/>
      <c r="WAF84" s="27"/>
      <c r="WAG84" s="27"/>
      <c r="WAH84" s="27"/>
      <c r="WAI84" s="27"/>
      <c r="WAJ84" s="27"/>
      <c r="WAK84" s="27"/>
      <c r="WAL84" s="27"/>
      <c r="WAM84" s="27"/>
      <c r="WAN84" s="27"/>
      <c r="WAO84" s="27"/>
      <c r="WAP84" s="27"/>
      <c r="WAQ84" s="27"/>
      <c r="WAR84" s="27"/>
      <c r="WAS84" s="27"/>
      <c r="WAT84" s="27"/>
      <c r="WAU84" s="27"/>
      <c r="WAV84" s="27"/>
      <c r="WAW84" s="27"/>
      <c r="WAX84" s="27"/>
      <c r="WAY84" s="27"/>
      <c r="WAZ84" s="27"/>
      <c r="WBA84" s="27"/>
      <c r="WBB84" s="27"/>
      <c r="WBC84" s="27"/>
      <c r="WBD84" s="27"/>
      <c r="WBE84" s="27"/>
      <c r="WBF84" s="27"/>
      <c r="WBG84" s="27"/>
      <c r="WBH84" s="27"/>
      <c r="WBI84" s="27"/>
      <c r="WBJ84" s="27"/>
      <c r="WBK84" s="27"/>
      <c r="WBL84" s="27"/>
      <c r="WBM84" s="27"/>
      <c r="WBN84" s="27"/>
      <c r="WBO84" s="27"/>
      <c r="WBP84" s="27"/>
      <c r="WBQ84" s="27"/>
      <c r="WBR84" s="27"/>
      <c r="WBS84" s="27"/>
      <c r="WBT84" s="27"/>
      <c r="WBU84" s="27"/>
      <c r="WBV84" s="27"/>
      <c r="WBW84" s="27"/>
      <c r="WBX84" s="27"/>
      <c r="WBY84" s="27"/>
      <c r="WBZ84" s="27"/>
      <c r="WCA84" s="27"/>
      <c r="WCB84" s="27"/>
      <c r="WCC84" s="27"/>
      <c r="WCD84" s="27"/>
      <c r="WCE84" s="27"/>
      <c r="WCF84" s="27"/>
      <c r="WCG84" s="27"/>
      <c r="WCH84" s="27"/>
      <c r="WCI84" s="27"/>
      <c r="WCJ84" s="27"/>
      <c r="WCK84" s="27"/>
      <c r="WCL84" s="27"/>
      <c r="WCM84" s="27"/>
      <c r="WCN84" s="27"/>
      <c r="WCO84" s="27"/>
      <c r="WCP84" s="27"/>
      <c r="WCQ84" s="27"/>
      <c r="WCR84" s="27"/>
      <c r="WCS84" s="27"/>
      <c r="WCT84" s="27"/>
      <c r="WCU84" s="27"/>
      <c r="WCV84" s="27"/>
      <c r="WCW84" s="27"/>
      <c r="WCX84" s="27"/>
      <c r="WCY84" s="27"/>
      <c r="WCZ84" s="27"/>
      <c r="WDA84" s="27"/>
      <c r="WDB84" s="27"/>
      <c r="WDC84" s="27"/>
      <c r="WDD84" s="27"/>
      <c r="WDE84" s="27"/>
      <c r="WDF84" s="27"/>
      <c r="WDG84" s="27"/>
      <c r="WDH84" s="27"/>
      <c r="WDI84" s="27"/>
      <c r="WDJ84" s="27"/>
      <c r="WDK84" s="27"/>
      <c r="WDL84" s="27"/>
      <c r="WDM84" s="27"/>
      <c r="WDN84" s="27"/>
      <c r="WDO84" s="27"/>
      <c r="WDP84" s="27"/>
      <c r="WDQ84" s="27"/>
      <c r="WDR84" s="27"/>
      <c r="WDS84" s="27"/>
      <c r="WDT84" s="27"/>
      <c r="WDU84" s="27"/>
      <c r="WDV84" s="27"/>
      <c r="WDW84" s="27"/>
      <c r="WDX84" s="27"/>
      <c r="WDY84" s="27"/>
      <c r="WDZ84" s="27"/>
      <c r="WEA84" s="27"/>
      <c r="WEB84" s="27"/>
      <c r="WEC84" s="27"/>
      <c r="WED84" s="27"/>
      <c r="WEE84" s="27"/>
      <c r="WEF84" s="27"/>
      <c r="WEG84" s="27"/>
      <c r="WEH84" s="27"/>
      <c r="WEI84" s="27"/>
      <c r="WEJ84" s="27"/>
      <c r="WEK84" s="27"/>
      <c r="WEL84" s="27"/>
      <c r="WEM84" s="27"/>
      <c r="WEN84" s="27"/>
      <c r="WEO84" s="27"/>
      <c r="WEP84" s="27"/>
      <c r="WEQ84" s="27"/>
      <c r="WER84" s="27"/>
      <c r="WES84" s="27"/>
      <c r="WET84" s="27"/>
      <c r="WEU84" s="27"/>
      <c r="WEV84" s="27"/>
      <c r="WEW84" s="27"/>
      <c r="WEX84" s="27"/>
      <c r="WEY84" s="27"/>
      <c r="WEZ84" s="27"/>
      <c r="WFA84" s="27"/>
      <c r="WFB84" s="27"/>
      <c r="WFC84" s="27"/>
      <c r="WFD84" s="27"/>
      <c r="WFE84" s="27"/>
      <c r="WFF84" s="27"/>
      <c r="WFG84" s="27"/>
      <c r="WFH84" s="27"/>
      <c r="WFI84" s="27"/>
      <c r="WFJ84" s="27"/>
      <c r="WFK84" s="27"/>
      <c r="WFL84" s="27"/>
      <c r="WFM84" s="27"/>
      <c r="WFN84" s="27"/>
      <c r="WFO84" s="27"/>
      <c r="WFP84" s="27"/>
      <c r="WFQ84" s="27"/>
      <c r="WFR84" s="27"/>
      <c r="WFS84" s="27"/>
      <c r="WFT84" s="27"/>
      <c r="WFU84" s="27"/>
      <c r="WFV84" s="27"/>
      <c r="WFW84" s="27"/>
      <c r="WFX84" s="27"/>
      <c r="WFY84" s="27"/>
      <c r="WFZ84" s="27"/>
      <c r="WGA84" s="27"/>
      <c r="WGB84" s="27"/>
      <c r="WGC84" s="27"/>
      <c r="WGD84" s="27"/>
      <c r="WGE84" s="27"/>
      <c r="WGF84" s="27"/>
      <c r="WGG84" s="27"/>
      <c r="WGH84" s="27"/>
      <c r="WGI84" s="27"/>
      <c r="WGJ84" s="27"/>
      <c r="WGK84" s="27"/>
      <c r="WGL84" s="27"/>
      <c r="WGM84" s="27"/>
      <c r="WGN84" s="27"/>
      <c r="WGO84" s="27"/>
      <c r="WGP84" s="27"/>
      <c r="WGQ84" s="27"/>
      <c r="WGR84" s="27"/>
      <c r="WGS84" s="27"/>
      <c r="WGT84" s="27"/>
      <c r="WGU84" s="27"/>
      <c r="WGV84" s="27"/>
      <c r="WGW84" s="27"/>
      <c r="WGX84" s="27"/>
      <c r="WGY84" s="27"/>
      <c r="WGZ84" s="27"/>
      <c r="WHA84" s="27"/>
      <c r="WHB84" s="27"/>
      <c r="WHC84" s="27"/>
      <c r="WHD84" s="27"/>
      <c r="WHE84" s="27"/>
      <c r="WHF84" s="27"/>
      <c r="WHG84" s="27"/>
      <c r="WHH84" s="27"/>
      <c r="WHI84" s="27"/>
      <c r="WHJ84" s="27"/>
      <c r="WHK84" s="27"/>
      <c r="WHL84" s="27"/>
      <c r="WHM84" s="27"/>
      <c r="WHN84" s="27"/>
      <c r="WHO84" s="27"/>
      <c r="WHP84" s="27"/>
      <c r="WHQ84" s="27"/>
      <c r="WHR84" s="27"/>
      <c r="WHS84" s="27"/>
      <c r="WHT84" s="27"/>
      <c r="WHU84" s="27"/>
      <c r="WHV84" s="27"/>
      <c r="WHW84" s="27"/>
      <c r="WHX84" s="27"/>
      <c r="WHY84" s="27"/>
      <c r="WHZ84" s="27"/>
      <c r="WIA84" s="27"/>
      <c r="WIB84" s="27"/>
      <c r="WIC84" s="27"/>
      <c r="WID84" s="27"/>
      <c r="WIE84" s="27"/>
      <c r="WIF84" s="27"/>
      <c r="WIG84" s="27"/>
      <c r="WIH84" s="27"/>
      <c r="WII84" s="27"/>
      <c r="WIJ84" s="27"/>
      <c r="WIK84" s="27"/>
      <c r="WIL84" s="27"/>
      <c r="WIM84" s="27"/>
      <c r="WIN84" s="27"/>
      <c r="WIO84" s="27"/>
      <c r="WIP84" s="27"/>
      <c r="WIQ84" s="27"/>
      <c r="WIR84" s="27"/>
      <c r="WIS84" s="27"/>
      <c r="WIT84" s="27"/>
      <c r="WIU84" s="27"/>
      <c r="WIV84" s="27"/>
      <c r="WIW84" s="27"/>
      <c r="WIX84" s="27"/>
      <c r="WIY84" s="27"/>
      <c r="WIZ84" s="27"/>
      <c r="WJA84" s="27"/>
      <c r="WJB84" s="27"/>
      <c r="WJC84" s="27"/>
      <c r="WJD84" s="27"/>
      <c r="WJE84" s="27"/>
      <c r="WJF84" s="27"/>
      <c r="WJG84" s="27"/>
      <c r="WJH84" s="27"/>
      <c r="WJI84" s="27"/>
      <c r="WJJ84" s="27"/>
      <c r="WJK84" s="27"/>
      <c r="WJL84" s="27"/>
      <c r="WJM84" s="27"/>
      <c r="WJN84" s="27"/>
      <c r="WJO84" s="27"/>
      <c r="WJP84" s="27"/>
      <c r="WJQ84" s="27"/>
      <c r="WJR84" s="27"/>
      <c r="WJS84" s="27"/>
      <c r="WJT84" s="27"/>
      <c r="WJU84" s="27"/>
      <c r="WJV84" s="27"/>
      <c r="WJW84" s="27"/>
      <c r="WJX84" s="27"/>
      <c r="WJY84" s="27"/>
      <c r="WJZ84" s="27"/>
      <c r="WKA84" s="27"/>
      <c r="WKB84" s="27"/>
      <c r="WKC84" s="27"/>
      <c r="WKD84" s="27"/>
      <c r="WKE84" s="27"/>
      <c r="WKF84" s="27"/>
      <c r="WKG84" s="27"/>
      <c r="WKH84" s="27"/>
      <c r="WKI84" s="27"/>
      <c r="WKJ84" s="27"/>
      <c r="WKK84" s="27"/>
      <c r="WKL84" s="27"/>
      <c r="WKM84" s="27"/>
      <c r="WKN84" s="27"/>
      <c r="WKO84" s="27"/>
      <c r="WKP84" s="27"/>
      <c r="WKQ84" s="27"/>
      <c r="WKR84" s="27"/>
      <c r="WKS84" s="27"/>
      <c r="WKT84" s="27"/>
      <c r="WKU84" s="27"/>
      <c r="WKV84" s="27"/>
      <c r="WKW84" s="27"/>
      <c r="WKX84" s="27"/>
      <c r="WKY84" s="27"/>
      <c r="WKZ84" s="27"/>
      <c r="WLA84" s="27"/>
      <c r="WLB84" s="27"/>
      <c r="WLC84" s="27"/>
      <c r="WLD84" s="27"/>
      <c r="WLE84" s="27"/>
      <c r="WLF84" s="27"/>
      <c r="WLG84" s="27"/>
      <c r="WLH84" s="27"/>
      <c r="WLI84" s="27"/>
      <c r="WLJ84" s="27"/>
      <c r="WLK84" s="27"/>
      <c r="WLL84" s="27"/>
      <c r="WLM84" s="27"/>
      <c r="WLN84" s="27"/>
      <c r="WLO84" s="27"/>
      <c r="WLP84" s="27"/>
      <c r="WLQ84" s="27"/>
      <c r="WLR84" s="27"/>
      <c r="WLS84" s="27"/>
      <c r="WLT84" s="27"/>
      <c r="WLU84" s="27"/>
      <c r="WLV84" s="27"/>
      <c r="WLW84" s="27"/>
      <c r="WLX84" s="27"/>
      <c r="WLY84" s="27"/>
      <c r="WLZ84" s="27"/>
      <c r="WMA84" s="27"/>
      <c r="WMB84" s="27"/>
      <c r="WMC84" s="27"/>
      <c r="WMD84" s="27"/>
      <c r="WME84" s="27"/>
      <c r="WMF84" s="27"/>
      <c r="WMG84" s="27"/>
      <c r="WMH84" s="27"/>
      <c r="WMI84" s="27"/>
      <c r="WMJ84" s="27"/>
      <c r="WMK84" s="27"/>
      <c r="WML84" s="27"/>
      <c r="WMM84" s="27"/>
      <c r="WMN84" s="27"/>
      <c r="WMO84" s="27"/>
      <c r="WMP84" s="27"/>
      <c r="WMQ84" s="27"/>
      <c r="WMR84" s="27"/>
      <c r="WMS84" s="27"/>
      <c r="WMT84" s="27"/>
      <c r="WMU84" s="27"/>
      <c r="WMV84" s="27"/>
      <c r="WMW84" s="27"/>
      <c r="WMX84" s="27"/>
      <c r="WMY84" s="27"/>
      <c r="WMZ84" s="27"/>
      <c r="WNA84" s="27"/>
      <c r="WNB84" s="27"/>
      <c r="WNC84" s="27"/>
      <c r="WND84" s="27"/>
      <c r="WNE84" s="27"/>
      <c r="WNF84" s="27"/>
      <c r="WNG84" s="27"/>
      <c r="WNH84" s="27"/>
      <c r="WNI84" s="27"/>
      <c r="WNJ84" s="27"/>
      <c r="WNK84" s="27"/>
      <c r="WNL84" s="27"/>
      <c r="WNM84" s="27"/>
      <c r="WNN84" s="27"/>
      <c r="WNO84" s="27"/>
      <c r="WNP84" s="27"/>
      <c r="WNQ84" s="27"/>
      <c r="WNR84" s="27"/>
      <c r="WNS84" s="27"/>
      <c r="WNT84" s="27"/>
      <c r="WNU84" s="27"/>
      <c r="WNV84" s="27"/>
      <c r="WNW84" s="27"/>
      <c r="WNX84" s="27"/>
      <c r="WNY84" s="27"/>
      <c r="WNZ84" s="27"/>
      <c r="WOA84" s="27"/>
      <c r="WOB84" s="27"/>
      <c r="WOC84" s="27"/>
      <c r="WOD84" s="27"/>
      <c r="WOE84" s="27"/>
      <c r="WOF84" s="27"/>
      <c r="WOG84" s="27"/>
      <c r="WOH84" s="27"/>
      <c r="WOI84" s="27"/>
      <c r="WOJ84" s="27"/>
      <c r="WOK84" s="27"/>
      <c r="WOL84" s="27"/>
      <c r="WOM84" s="27"/>
      <c r="WON84" s="27"/>
      <c r="WOO84" s="27"/>
      <c r="WOP84" s="27"/>
      <c r="WOQ84" s="27"/>
      <c r="WOR84" s="27"/>
      <c r="WOS84" s="27"/>
      <c r="WOT84" s="27"/>
      <c r="WOU84" s="27"/>
      <c r="WOV84" s="27"/>
      <c r="WOW84" s="27"/>
      <c r="WOX84" s="27"/>
      <c r="WOY84" s="27"/>
      <c r="WOZ84" s="27"/>
      <c r="WPA84" s="27"/>
      <c r="WPB84" s="27"/>
      <c r="WPC84" s="27"/>
      <c r="WPD84" s="27"/>
      <c r="WPE84" s="27"/>
      <c r="WPF84" s="27"/>
      <c r="WPG84" s="27"/>
      <c r="WPH84" s="27"/>
      <c r="WPI84" s="27"/>
      <c r="WPJ84" s="27"/>
      <c r="WPK84" s="27"/>
      <c r="WPL84" s="27"/>
      <c r="WPM84" s="27"/>
      <c r="WPN84" s="27"/>
      <c r="WPO84" s="27"/>
      <c r="WPP84" s="27"/>
      <c r="WPQ84" s="27"/>
      <c r="WPR84" s="27"/>
      <c r="WPS84" s="27"/>
      <c r="WPT84" s="27"/>
      <c r="WPU84" s="27"/>
      <c r="WPV84" s="27"/>
      <c r="WPW84" s="27"/>
      <c r="WPX84" s="27"/>
      <c r="WPY84" s="27"/>
      <c r="WPZ84" s="27"/>
      <c r="WQA84" s="27"/>
      <c r="WQB84" s="27"/>
      <c r="WQC84" s="27"/>
      <c r="WQD84" s="27"/>
      <c r="WQE84" s="27"/>
      <c r="WQF84" s="27"/>
      <c r="WQG84" s="27"/>
      <c r="WQH84" s="27"/>
      <c r="WQI84" s="27"/>
      <c r="WQJ84" s="27"/>
      <c r="WQK84" s="27"/>
      <c r="WQL84" s="27"/>
      <c r="WQM84" s="27"/>
      <c r="WQN84" s="27"/>
      <c r="WQO84" s="27"/>
      <c r="WQP84" s="27"/>
      <c r="WQQ84" s="27"/>
      <c r="WQR84" s="27"/>
      <c r="WQS84" s="27"/>
      <c r="WQT84" s="27"/>
      <c r="WQU84" s="27"/>
      <c r="WQV84" s="27"/>
      <c r="WQW84" s="27"/>
      <c r="WQX84" s="27"/>
      <c r="WQY84" s="27"/>
      <c r="WQZ84" s="27"/>
      <c r="WRA84" s="27"/>
      <c r="WRB84" s="27"/>
      <c r="WRC84" s="27"/>
      <c r="WRD84" s="27"/>
      <c r="WRE84" s="27"/>
      <c r="WRF84" s="27"/>
      <c r="WRG84" s="27"/>
      <c r="WRH84" s="27"/>
      <c r="WRI84" s="27"/>
      <c r="WRJ84" s="27"/>
      <c r="WRK84" s="27"/>
      <c r="WRL84" s="27"/>
      <c r="WRM84" s="27"/>
      <c r="WRN84" s="27"/>
      <c r="WRO84" s="27"/>
      <c r="WRP84" s="27"/>
      <c r="WRQ84" s="27"/>
      <c r="WRR84" s="27"/>
      <c r="WRS84" s="27"/>
      <c r="WRT84" s="27"/>
      <c r="WRU84" s="27"/>
      <c r="WRV84" s="27"/>
      <c r="WRW84" s="27"/>
      <c r="WRX84" s="27"/>
      <c r="WRY84" s="27"/>
      <c r="WRZ84" s="27"/>
      <c r="WSA84" s="27"/>
      <c r="WSB84" s="27"/>
      <c r="WSC84" s="27"/>
      <c r="WSD84" s="27"/>
      <c r="WSE84" s="27"/>
      <c r="WSF84" s="27"/>
      <c r="WSG84" s="27"/>
      <c r="WSH84" s="27"/>
      <c r="WSI84" s="27"/>
      <c r="WSJ84" s="27"/>
      <c r="WSK84" s="27"/>
      <c r="WSL84" s="27"/>
      <c r="WSM84" s="27"/>
      <c r="WSN84" s="27"/>
      <c r="WSO84" s="27"/>
      <c r="WSP84" s="27"/>
      <c r="WSQ84" s="27"/>
      <c r="WSR84" s="27"/>
      <c r="WSS84" s="27"/>
      <c r="WST84" s="27"/>
      <c r="WSU84" s="27"/>
      <c r="WSV84" s="27"/>
      <c r="WSW84" s="27"/>
      <c r="WSX84" s="27"/>
      <c r="WSY84" s="27"/>
      <c r="WSZ84" s="27"/>
      <c r="WTA84" s="27"/>
      <c r="WTB84" s="27"/>
      <c r="WTC84" s="27"/>
      <c r="WTD84" s="27"/>
      <c r="WTE84" s="27"/>
      <c r="WTF84" s="27"/>
      <c r="WTG84" s="27"/>
      <c r="WTH84" s="27"/>
      <c r="WTI84" s="27"/>
      <c r="WTJ84" s="27"/>
      <c r="WTK84" s="27"/>
      <c r="WTL84" s="27"/>
      <c r="WTM84" s="27"/>
      <c r="WTN84" s="27"/>
      <c r="WTO84" s="27"/>
      <c r="WTP84" s="27"/>
      <c r="WTQ84" s="27"/>
      <c r="WTR84" s="27"/>
      <c r="WTS84" s="27"/>
      <c r="WTT84" s="27"/>
      <c r="WTU84" s="27"/>
      <c r="WTV84" s="27"/>
      <c r="WTW84" s="27"/>
      <c r="WTX84" s="27"/>
      <c r="WTY84" s="27"/>
      <c r="WTZ84" s="27"/>
      <c r="WUA84" s="27"/>
      <c r="WUB84" s="27"/>
      <c r="WUC84" s="27"/>
      <c r="WUD84" s="27"/>
      <c r="WUE84" s="27"/>
      <c r="WUF84" s="27"/>
      <c r="WUG84" s="27"/>
      <c r="WUH84" s="27"/>
      <c r="WUI84" s="27"/>
      <c r="WUJ84" s="27"/>
      <c r="WUK84" s="27"/>
      <c r="WUL84" s="27"/>
      <c r="WUM84" s="27"/>
      <c r="WUN84" s="27"/>
      <c r="WUO84" s="27"/>
      <c r="WUP84" s="27"/>
      <c r="WUQ84" s="27"/>
      <c r="WUR84" s="27"/>
      <c r="WUS84" s="27"/>
      <c r="WUT84" s="27"/>
      <c r="WUU84" s="27"/>
      <c r="WUV84" s="27"/>
      <c r="WUW84" s="27"/>
      <c r="WUX84" s="27"/>
      <c r="WUY84" s="27"/>
      <c r="WUZ84" s="27"/>
      <c r="WVA84" s="27"/>
      <c r="WVB84" s="27"/>
      <c r="WVC84" s="27"/>
      <c r="WVD84" s="27"/>
      <c r="WVE84" s="27"/>
      <c r="WVF84" s="27"/>
      <c r="WVG84" s="27"/>
      <c r="WVH84" s="27"/>
      <c r="WVI84" s="27"/>
      <c r="WVJ84" s="27"/>
      <c r="WVK84" s="27"/>
      <c r="WVL84" s="27"/>
      <c r="WVM84" s="27"/>
      <c r="WVN84" s="27"/>
      <c r="WVO84" s="27"/>
      <c r="WVP84" s="27"/>
      <c r="WVQ84" s="27"/>
      <c r="WVR84" s="27"/>
      <c r="WVS84" s="27"/>
      <c r="WVT84" s="27"/>
      <c r="WVU84" s="27"/>
      <c r="WVV84" s="27"/>
      <c r="WVW84" s="27"/>
      <c r="WVX84" s="27"/>
      <c r="WVY84" s="27"/>
      <c r="WVZ84" s="27"/>
      <c r="WWA84" s="27"/>
      <c r="WWB84" s="27"/>
      <c r="WWC84" s="27"/>
      <c r="WWD84" s="27"/>
      <c r="WWE84" s="27"/>
      <c r="WWF84" s="27"/>
      <c r="WWG84" s="27"/>
      <c r="WWH84" s="27"/>
      <c r="WWI84" s="27"/>
      <c r="WWJ84" s="27"/>
      <c r="WWK84" s="27"/>
      <c r="WWL84" s="27"/>
      <c r="WWM84" s="27"/>
      <c r="WWN84" s="27"/>
      <c r="WWO84" s="27"/>
      <c r="WWP84" s="27"/>
      <c r="WWQ84" s="27"/>
      <c r="WWR84" s="27"/>
      <c r="WWS84" s="27"/>
      <c r="WWT84" s="27"/>
      <c r="WWU84" s="27"/>
      <c r="WWV84" s="27"/>
      <c r="WWW84" s="27"/>
      <c r="WWX84" s="27"/>
      <c r="WWY84" s="27"/>
      <c r="WWZ84" s="27"/>
      <c r="WXA84" s="27"/>
      <c r="WXB84" s="27"/>
      <c r="WXC84" s="27"/>
      <c r="WXD84" s="27"/>
      <c r="WXE84" s="27"/>
      <c r="WXF84" s="27"/>
      <c r="WXG84" s="27"/>
      <c r="WXH84" s="27"/>
      <c r="WXI84" s="27"/>
      <c r="WXJ84" s="27"/>
      <c r="WXK84" s="27"/>
      <c r="WXL84" s="27"/>
      <c r="WXM84" s="27"/>
      <c r="WXN84" s="27"/>
      <c r="WXO84" s="27"/>
      <c r="WXP84" s="27"/>
      <c r="WXQ84" s="27"/>
      <c r="WXR84" s="27"/>
      <c r="WXS84" s="27"/>
      <c r="WXT84" s="27"/>
      <c r="WXU84" s="27"/>
      <c r="WXV84" s="27"/>
      <c r="WXW84" s="27"/>
      <c r="WXX84" s="27"/>
      <c r="WXY84" s="27"/>
      <c r="WXZ84" s="27"/>
      <c r="WYA84" s="27"/>
      <c r="WYB84" s="27"/>
      <c r="WYC84" s="27"/>
      <c r="WYD84" s="27"/>
      <c r="WYE84" s="27"/>
      <c r="WYF84" s="27"/>
      <c r="WYG84" s="27"/>
      <c r="WYH84" s="27"/>
      <c r="WYI84" s="27"/>
      <c r="WYJ84" s="27"/>
      <c r="WYK84" s="27"/>
      <c r="WYL84" s="27"/>
      <c r="WYM84" s="27"/>
      <c r="WYN84" s="27"/>
      <c r="WYO84" s="27"/>
      <c r="WYP84" s="27"/>
      <c r="WYQ84" s="27"/>
      <c r="WYR84" s="27"/>
      <c r="WYS84" s="27"/>
      <c r="WYT84" s="27"/>
      <c r="WYU84" s="27"/>
      <c r="WYV84" s="27"/>
      <c r="WYW84" s="27"/>
      <c r="WYX84" s="27"/>
      <c r="WYY84" s="27"/>
      <c r="WYZ84" s="27"/>
      <c r="WZA84" s="27"/>
      <c r="WZB84" s="27"/>
      <c r="WZC84" s="27"/>
      <c r="WZD84" s="27"/>
      <c r="WZE84" s="27"/>
      <c r="WZF84" s="27"/>
      <c r="WZG84" s="27"/>
      <c r="WZH84" s="27"/>
      <c r="WZI84" s="27"/>
      <c r="WZJ84" s="27"/>
      <c r="WZK84" s="27"/>
      <c r="WZL84" s="27"/>
      <c r="WZM84" s="27"/>
      <c r="WZN84" s="27"/>
      <c r="WZO84" s="27"/>
      <c r="WZP84" s="27"/>
      <c r="WZQ84" s="27"/>
      <c r="WZR84" s="27"/>
      <c r="WZS84" s="27"/>
      <c r="WZT84" s="27"/>
      <c r="WZU84" s="27"/>
      <c r="WZV84" s="27"/>
      <c r="WZW84" s="27"/>
      <c r="WZX84" s="27"/>
      <c r="WZY84" s="27"/>
      <c r="WZZ84" s="27"/>
      <c r="XAA84" s="27"/>
      <c r="XAB84" s="27"/>
      <c r="XAC84" s="27"/>
      <c r="XAD84" s="27"/>
      <c r="XAE84" s="27"/>
      <c r="XAF84" s="27"/>
      <c r="XAG84" s="27"/>
      <c r="XAH84" s="27"/>
      <c r="XAI84" s="27"/>
      <c r="XAJ84" s="27"/>
      <c r="XAK84" s="27"/>
      <c r="XAL84" s="27"/>
      <c r="XAM84" s="27"/>
      <c r="XAN84" s="27"/>
      <c r="XAO84" s="27"/>
      <c r="XAP84" s="27"/>
      <c r="XAQ84" s="27"/>
      <c r="XAR84" s="27"/>
      <c r="XAS84" s="27"/>
      <c r="XAT84" s="27"/>
      <c r="XAU84" s="27"/>
      <c r="XAV84" s="27"/>
      <c r="XAW84" s="27"/>
      <c r="XAX84" s="27"/>
      <c r="XAY84" s="27"/>
      <c r="XAZ84" s="27"/>
      <c r="XBA84" s="27"/>
      <c r="XBB84" s="27"/>
      <c r="XBC84" s="27"/>
      <c r="XBD84" s="27"/>
      <c r="XBE84" s="27"/>
      <c r="XBF84" s="27"/>
      <c r="XBG84" s="27"/>
      <c r="XBH84" s="27"/>
      <c r="XBI84" s="27"/>
      <c r="XBJ84" s="27"/>
      <c r="XBK84" s="27"/>
      <c r="XBL84" s="27"/>
      <c r="XBM84" s="27"/>
      <c r="XBN84" s="27"/>
      <c r="XBO84" s="27"/>
      <c r="XBP84" s="27"/>
      <c r="XBQ84" s="27"/>
      <c r="XBR84" s="27"/>
      <c r="XBS84" s="27"/>
      <c r="XBT84" s="27"/>
      <c r="XBU84" s="27"/>
      <c r="XBV84" s="27"/>
      <c r="XBW84" s="27"/>
      <c r="XBX84" s="27"/>
      <c r="XBY84" s="27"/>
      <c r="XBZ84" s="27"/>
      <c r="XCA84" s="27"/>
      <c r="XCB84" s="27"/>
      <c r="XCC84" s="27"/>
      <c r="XCD84" s="27"/>
      <c r="XCE84" s="27"/>
      <c r="XCF84" s="27"/>
      <c r="XCG84" s="27"/>
      <c r="XCH84" s="27"/>
      <c r="XCI84" s="27"/>
      <c r="XCJ84" s="27"/>
      <c r="XCK84" s="27"/>
      <c r="XCL84" s="27"/>
      <c r="XCM84" s="27"/>
      <c r="XCN84" s="27"/>
      <c r="XCO84" s="27"/>
      <c r="XCP84" s="27"/>
      <c r="XCQ84" s="27"/>
      <c r="XCR84" s="27"/>
      <c r="XCS84" s="27"/>
      <c r="XCT84" s="27"/>
      <c r="XCU84" s="27"/>
      <c r="XCV84" s="27"/>
      <c r="XCW84" s="27"/>
      <c r="XCX84" s="27"/>
      <c r="XCY84" s="27"/>
      <c r="XCZ84" s="27"/>
      <c r="XDA84" s="27"/>
      <c r="XDB84" s="27"/>
      <c r="XDC84" s="27"/>
      <c r="XDD84" s="27"/>
      <c r="XDE84" s="27"/>
      <c r="XDF84" s="27"/>
      <c r="XDG84" s="27"/>
      <c r="XDH84" s="27"/>
      <c r="XDI84" s="27"/>
      <c r="XDJ84" s="27"/>
      <c r="XDK84" s="27"/>
      <c r="XDL84" s="27"/>
      <c r="XDM84" s="27"/>
      <c r="XDN84" s="27"/>
      <c r="XDO84" s="27"/>
      <c r="XDP84" s="27"/>
      <c r="XDQ84" s="27"/>
      <c r="XDR84" s="27"/>
      <c r="XDS84" s="27"/>
      <c r="XDT84" s="27"/>
      <c r="XDU84" s="27"/>
      <c r="XDV84" s="27"/>
      <c r="XDW84" s="27"/>
      <c r="XDX84" s="27"/>
      <c r="XDY84" s="27"/>
      <c r="XDZ84" s="27"/>
      <c r="XEA84" s="27"/>
      <c r="XEB84" s="27"/>
      <c r="XEC84" s="27"/>
      <c r="XED84" s="27"/>
      <c r="XEE84" s="27"/>
      <c r="XEF84" s="27"/>
      <c r="XEG84" s="27"/>
      <c r="XEH84" s="27"/>
      <c r="XEI84" s="27"/>
      <c r="XEJ84" s="27"/>
      <c r="XEK84" s="27"/>
      <c r="XEL84" s="27"/>
      <c r="XEM84" s="27"/>
      <c r="XEN84" s="27"/>
      <c r="XEO84" s="27"/>
      <c r="XEP84" s="27"/>
      <c r="XEQ84" s="27"/>
      <c r="XER84" s="27"/>
      <c r="XES84" s="27"/>
      <c r="XET84" s="27"/>
      <c r="XEU84" s="27"/>
      <c r="XEV84" s="27"/>
      <c r="XEW84" s="27"/>
      <c r="XEX84" s="27"/>
      <c r="XEY84" s="27"/>
      <c r="XEZ84" s="27"/>
      <c r="XFA84" s="27"/>
      <c r="XFB84" s="27"/>
      <c r="XFC84" s="27"/>
      <c r="XFD84" s="27"/>
    </row>
    <row r="85" spans="2:16384" s="66" customFormat="1" ht="11.25" hidden="1" customHeight="1" x14ac:dyDescent="0.2">
      <c r="F85" s="67"/>
      <c r="G85" s="67"/>
      <c r="H85" s="67"/>
      <c r="I85" s="67"/>
      <c r="J85" s="67"/>
      <c r="K85" s="67"/>
      <c r="L85" s="67"/>
      <c r="M85" s="67"/>
      <c r="N85" s="67"/>
      <c r="O85" s="67"/>
      <c r="P85" s="67"/>
      <c r="Q85" s="67"/>
      <c r="R85" s="67"/>
      <c r="S85" s="67"/>
      <c r="T85" s="67"/>
      <c r="U85" s="67"/>
      <c r="V85" s="67"/>
      <c r="W85" s="67"/>
      <c r="X85" s="67"/>
      <c r="AB85" s="67"/>
    </row>
    <row r="86" spans="2:16384" s="66" customFormat="1" ht="11.25" hidden="1" customHeight="1" x14ac:dyDescent="0.2">
      <c r="F86" s="67"/>
      <c r="G86" s="67"/>
      <c r="H86" s="67"/>
      <c r="I86" s="67"/>
      <c r="J86" s="67"/>
      <c r="K86" s="67"/>
      <c r="L86" s="67"/>
      <c r="M86" s="67"/>
      <c r="N86" s="67"/>
      <c r="O86" s="67"/>
      <c r="P86" s="67"/>
      <c r="Q86" s="67"/>
      <c r="R86" s="67"/>
      <c r="S86" s="67"/>
      <c r="T86" s="67"/>
      <c r="U86" s="67"/>
      <c r="V86" s="67"/>
      <c r="W86" s="67"/>
      <c r="X86" s="67"/>
      <c r="AB86" s="67"/>
    </row>
    <row r="87" spans="2:16384" s="66" customFormat="1" ht="11.25" hidden="1" customHeight="1" x14ac:dyDescent="0.2">
      <c r="F87" s="67"/>
      <c r="G87" s="67"/>
      <c r="H87" s="67"/>
      <c r="I87" s="67"/>
      <c r="J87" s="67"/>
      <c r="K87" s="67"/>
      <c r="L87" s="67"/>
      <c r="M87" s="67"/>
      <c r="N87" s="67"/>
      <c r="O87" s="67"/>
      <c r="P87" s="67"/>
      <c r="Q87" s="67"/>
      <c r="R87" s="67"/>
      <c r="S87" s="67"/>
      <c r="T87" s="67"/>
      <c r="U87" s="67"/>
      <c r="V87" s="67"/>
      <c r="W87" s="67"/>
      <c r="X87" s="67"/>
      <c r="AB87" s="67"/>
    </row>
    <row r="88" spans="2:16384" s="66" customFormat="1" ht="11.25" hidden="1" customHeight="1" x14ac:dyDescent="0.2">
      <c r="F88" s="67"/>
      <c r="G88" s="67"/>
      <c r="H88" s="67"/>
      <c r="I88" s="67"/>
      <c r="J88" s="67"/>
      <c r="K88" s="67"/>
      <c r="L88" s="67"/>
      <c r="M88" s="67"/>
      <c r="N88" s="67"/>
      <c r="O88" s="67"/>
      <c r="P88" s="67"/>
      <c r="Q88" s="67"/>
      <c r="R88" s="67"/>
      <c r="S88" s="67"/>
      <c r="T88" s="67"/>
      <c r="U88" s="67"/>
      <c r="V88" s="67"/>
      <c r="W88" s="67"/>
      <c r="X88" s="67"/>
      <c r="AB88" s="67"/>
    </row>
    <row r="89" spans="2:16384" s="66" customFormat="1" ht="11.25" hidden="1" customHeight="1" x14ac:dyDescent="0.2">
      <c r="F89" s="67"/>
      <c r="G89" s="67"/>
      <c r="H89" s="67"/>
      <c r="I89" s="67"/>
      <c r="J89" s="67"/>
      <c r="K89" s="67"/>
      <c r="L89" s="67"/>
      <c r="M89" s="67"/>
      <c r="N89" s="67"/>
      <c r="O89" s="67"/>
      <c r="P89" s="67"/>
      <c r="Q89" s="67"/>
      <c r="R89" s="67"/>
      <c r="S89" s="67"/>
      <c r="T89" s="67"/>
      <c r="U89" s="67"/>
      <c r="V89" s="67"/>
      <c r="W89" s="67"/>
      <c r="X89" s="67"/>
      <c r="AB89" s="67"/>
    </row>
    <row r="90" spans="2:16384" s="66" customFormat="1" ht="11.25" hidden="1" customHeight="1" x14ac:dyDescent="0.2">
      <c r="F90" s="67"/>
      <c r="G90" s="67"/>
      <c r="H90" s="67"/>
      <c r="I90" s="67"/>
      <c r="J90" s="67"/>
      <c r="K90" s="67"/>
      <c r="L90" s="67"/>
      <c r="M90" s="67"/>
      <c r="N90" s="67"/>
      <c r="O90" s="67"/>
      <c r="P90" s="67"/>
      <c r="Q90" s="67"/>
      <c r="R90" s="67"/>
      <c r="S90" s="67"/>
      <c r="T90" s="67"/>
      <c r="U90" s="67"/>
      <c r="V90" s="67"/>
      <c r="W90" s="67"/>
      <c r="X90" s="67"/>
      <c r="AB90" s="67"/>
    </row>
    <row r="91" spans="2:16384" s="66" customFormat="1" ht="11.25" hidden="1" customHeight="1" x14ac:dyDescent="0.2">
      <c r="F91" s="67"/>
      <c r="G91" s="67"/>
      <c r="H91" s="67"/>
      <c r="I91" s="67"/>
      <c r="J91" s="67"/>
      <c r="K91" s="67"/>
      <c r="L91" s="67"/>
      <c r="M91" s="67"/>
      <c r="N91" s="67"/>
      <c r="O91" s="67"/>
      <c r="P91" s="67"/>
      <c r="Q91" s="67"/>
      <c r="R91" s="67"/>
      <c r="S91" s="67"/>
      <c r="T91" s="67"/>
      <c r="U91" s="67"/>
      <c r="V91" s="67"/>
      <c r="W91" s="67"/>
      <c r="X91" s="67"/>
      <c r="AB91" s="67"/>
    </row>
    <row r="92" spans="2:16384" s="66" customFormat="1" ht="11.25" hidden="1" customHeight="1" x14ac:dyDescent="0.2">
      <c r="F92" s="67"/>
      <c r="G92" s="67"/>
      <c r="H92" s="67"/>
      <c r="I92" s="67"/>
      <c r="J92" s="67"/>
      <c r="K92" s="67"/>
      <c r="L92" s="67"/>
      <c r="M92" s="67"/>
      <c r="N92" s="67"/>
      <c r="O92" s="67"/>
      <c r="P92" s="67"/>
      <c r="Q92" s="67"/>
      <c r="R92" s="67"/>
      <c r="S92" s="67"/>
      <c r="T92" s="67"/>
      <c r="U92" s="67"/>
      <c r="V92" s="67"/>
      <c r="W92" s="67"/>
      <c r="X92" s="67"/>
      <c r="AB92" s="67"/>
    </row>
    <row r="93" spans="2:16384" s="66" customFormat="1" ht="11.25" hidden="1" customHeight="1" x14ac:dyDescent="0.2">
      <c r="F93" s="67"/>
      <c r="G93" s="67"/>
      <c r="H93" s="67"/>
      <c r="I93" s="67"/>
      <c r="J93" s="67"/>
      <c r="K93" s="67"/>
      <c r="L93" s="67"/>
      <c r="M93" s="67"/>
      <c r="N93" s="67"/>
      <c r="O93" s="67"/>
      <c r="P93" s="67"/>
      <c r="Q93" s="67"/>
      <c r="R93" s="67"/>
      <c r="S93" s="67"/>
      <c r="T93" s="67"/>
      <c r="U93" s="67"/>
      <c r="V93" s="67"/>
      <c r="W93" s="67"/>
      <c r="X93" s="67"/>
      <c r="AB93" s="67"/>
    </row>
    <row r="94" spans="2:16384" s="66" customFormat="1" ht="11.25" hidden="1" customHeight="1" x14ac:dyDescent="0.2">
      <c r="F94" s="67"/>
      <c r="G94" s="67"/>
      <c r="H94" s="67"/>
      <c r="I94" s="67"/>
      <c r="J94" s="67"/>
      <c r="K94" s="67"/>
      <c r="L94" s="67"/>
      <c r="M94" s="67"/>
      <c r="N94" s="67"/>
      <c r="O94" s="67"/>
      <c r="P94" s="67"/>
      <c r="Q94" s="67"/>
      <c r="R94" s="67"/>
      <c r="S94" s="67"/>
      <c r="T94" s="67"/>
      <c r="U94" s="67"/>
      <c r="V94" s="67"/>
      <c r="W94" s="67"/>
      <c r="X94" s="67"/>
      <c r="AB94" s="67"/>
    </row>
    <row r="95" spans="2:16384" s="66" customFormat="1" ht="11.25" hidden="1" customHeight="1" x14ac:dyDescent="0.2">
      <c r="F95" s="67"/>
      <c r="G95" s="67"/>
      <c r="H95" s="67"/>
      <c r="I95" s="67"/>
      <c r="J95" s="67"/>
      <c r="K95" s="67"/>
      <c r="L95" s="67"/>
      <c r="M95" s="67"/>
      <c r="N95" s="67"/>
      <c r="O95" s="67"/>
      <c r="P95" s="67"/>
      <c r="Q95" s="67"/>
      <c r="R95" s="67"/>
      <c r="S95" s="67"/>
      <c r="T95" s="67"/>
      <c r="U95" s="67"/>
      <c r="V95" s="67"/>
      <c r="W95" s="67"/>
      <c r="X95" s="67"/>
      <c r="AB95" s="67"/>
    </row>
    <row r="96" spans="2:16384" s="66" customFormat="1" ht="11.25" hidden="1" customHeight="1" x14ac:dyDescent="0.2">
      <c r="F96" s="67"/>
      <c r="G96" s="67"/>
      <c r="H96" s="67"/>
      <c r="I96" s="67"/>
      <c r="J96" s="67"/>
      <c r="K96" s="67"/>
      <c r="L96" s="67"/>
      <c r="M96" s="67"/>
      <c r="N96" s="67"/>
      <c r="O96" s="67"/>
      <c r="P96" s="67"/>
      <c r="Q96" s="67"/>
      <c r="R96" s="67"/>
      <c r="S96" s="67"/>
      <c r="T96" s="67"/>
      <c r="U96" s="67"/>
      <c r="V96" s="67"/>
      <c r="W96" s="67"/>
      <c r="X96" s="67"/>
      <c r="AB96" s="67"/>
    </row>
    <row r="97" spans="6:28" s="66" customFormat="1" ht="11.25" hidden="1" customHeight="1" x14ac:dyDescent="0.2">
      <c r="F97" s="67"/>
      <c r="G97" s="67"/>
      <c r="H97" s="67"/>
      <c r="I97" s="67"/>
      <c r="J97" s="67"/>
      <c r="K97" s="67"/>
      <c r="L97" s="67"/>
      <c r="M97" s="67"/>
      <c r="N97" s="67"/>
      <c r="O97" s="67"/>
      <c r="P97" s="67"/>
      <c r="Q97" s="67"/>
      <c r="R97" s="67"/>
      <c r="S97" s="67"/>
      <c r="T97" s="67"/>
      <c r="U97" s="67"/>
      <c r="V97" s="67"/>
      <c r="W97" s="67"/>
      <c r="X97" s="67"/>
      <c r="AB97" s="67"/>
    </row>
    <row r="98" spans="6:28" s="66" customFormat="1" ht="11.25" hidden="1" customHeight="1" x14ac:dyDescent="0.2">
      <c r="F98" s="67"/>
      <c r="G98" s="67"/>
      <c r="H98" s="67"/>
      <c r="I98" s="67"/>
      <c r="J98" s="67"/>
      <c r="K98" s="67"/>
      <c r="L98" s="67"/>
      <c r="M98" s="67"/>
      <c r="N98" s="67"/>
      <c r="O98" s="67"/>
      <c r="P98" s="67"/>
      <c r="Q98" s="67"/>
      <c r="R98" s="67"/>
      <c r="S98" s="67"/>
      <c r="T98" s="67"/>
      <c r="U98" s="67"/>
      <c r="V98" s="67"/>
      <c r="W98" s="67"/>
      <c r="X98" s="67"/>
      <c r="AB98" s="67"/>
    </row>
    <row r="99" spans="6:28" s="66" customFormat="1" ht="11.25" hidden="1" customHeight="1" x14ac:dyDescent="0.2">
      <c r="F99" s="67"/>
      <c r="G99" s="67"/>
      <c r="H99" s="67"/>
      <c r="I99" s="67"/>
      <c r="J99" s="67"/>
      <c r="K99" s="67"/>
      <c r="L99" s="67"/>
      <c r="M99" s="67"/>
      <c r="N99" s="67"/>
      <c r="O99" s="67"/>
      <c r="P99" s="67"/>
      <c r="Q99" s="67"/>
      <c r="R99" s="67"/>
      <c r="S99" s="67"/>
      <c r="T99" s="67"/>
      <c r="U99" s="67"/>
      <c r="V99" s="67"/>
      <c r="W99" s="67"/>
      <c r="X99" s="67"/>
      <c r="AB99" s="67"/>
    </row>
    <row r="100" spans="6:28" s="66" customFormat="1" ht="11.25" hidden="1" customHeight="1" x14ac:dyDescent="0.2">
      <c r="F100" s="67"/>
      <c r="G100" s="67"/>
      <c r="H100" s="67"/>
      <c r="I100" s="67"/>
      <c r="J100" s="67"/>
      <c r="K100" s="67"/>
      <c r="L100" s="67"/>
      <c r="M100" s="67"/>
      <c r="N100" s="67"/>
      <c r="O100" s="67"/>
      <c r="P100" s="67"/>
      <c r="Q100" s="67"/>
      <c r="R100" s="67"/>
      <c r="S100" s="67"/>
      <c r="T100" s="67"/>
      <c r="U100" s="67"/>
      <c r="V100" s="67"/>
      <c r="W100" s="67"/>
      <c r="X100" s="67"/>
      <c r="AB100" s="67"/>
    </row>
    <row r="101" spans="6:28" s="66" customFormat="1" ht="11.25" hidden="1" customHeight="1" x14ac:dyDescent="0.2">
      <c r="F101" s="67"/>
      <c r="G101" s="67"/>
      <c r="H101" s="67"/>
      <c r="I101" s="67"/>
      <c r="J101" s="67"/>
      <c r="K101" s="67"/>
      <c r="L101" s="67"/>
      <c r="M101" s="67"/>
      <c r="N101" s="67"/>
      <c r="O101" s="67"/>
      <c r="P101" s="67"/>
      <c r="Q101" s="67"/>
      <c r="R101" s="67"/>
      <c r="S101" s="67"/>
      <c r="T101" s="67"/>
      <c r="U101" s="67"/>
      <c r="V101" s="67"/>
      <c r="W101" s="67"/>
      <c r="X101" s="67"/>
      <c r="AB101" s="67"/>
    </row>
    <row r="102" spans="6:28" s="66" customFormat="1" ht="11.25" hidden="1" customHeight="1" x14ac:dyDescent="0.2">
      <c r="F102" s="67"/>
      <c r="G102" s="67"/>
      <c r="H102" s="67"/>
      <c r="I102" s="67"/>
      <c r="J102" s="67"/>
      <c r="K102" s="67"/>
      <c r="L102" s="67"/>
      <c r="M102" s="67"/>
      <c r="N102" s="67"/>
      <c r="O102" s="67"/>
      <c r="P102" s="67"/>
      <c r="Q102" s="67"/>
      <c r="R102" s="67"/>
      <c r="S102" s="67"/>
      <c r="T102" s="67"/>
      <c r="U102" s="67"/>
      <c r="V102" s="67"/>
      <c r="W102" s="67"/>
      <c r="X102" s="67"/>
      <c r="AB102" s="67"/>
    </row>
    <row r="103" spans="6:28" s="66" customFormat="1" ht="11.25" hidden="1" customHeight="1" x14ac:dyDescent="0.2">
      <c r="F103" s="67"/>
      <c r="G103" s="67"/>
      <c r="H103" s="67"/>
      <c r="I103" s="67"/>
      <c r="J103" s="67"/>
      <c r="K103" s="67"/>
      <c r="L103" s="67"/>
      <c r="M103" s="67"/>
      <c r="N103" s="67"/>
      <c r="O103" s="67"/>
      <c r="P103" s="67"/>
      <c r="Q103" s="67"/>
      <c r="R103" s="67"/>
      <c r="S103" s="67"/>
      <c r="T103" s="67"/>
      <c r="U103" s="67"/>
      <c r="V103" s="67"/>
      <c r="W103" s="67"/>
      <c r="X103" s="67"/>
      <c r="AB103" s="67"/>
    </row>
    <row r="104" spans="6:28" s="66" customFormat="1" ht="11.25" hidden="1" customHeight="1" x14ac:dyDescent="0.2">
      <c r="F104" s="67"/>
      <c r="G104" s="67"/>
      <c r="H104" s="67"/>
      <c r="I104" s="67"/>
      <c r="J104" s="67"/>
      <c r="K104" s="67"/>
      <c r="L104" s="67"/>
      <c r="M104" s="67"/>
      <c r="N104" s="67"/>
      <c r="O104" s="67"/>
      <c r="P104" s="67"/>
      <c r="Q104" s="67"/>
      <c r="R104" s="67"/>
      <c r="S104" s="67"/>
      <c r="T104" s="67"/>
      <c r="U104" s="67"/>
      <c r="V104" s="67"/>
      <c r="W104" s="67"/>
      <c r="X104" s="67"/>
      <c r="AB104" s="67"/>
    </row>
    <row r="105" spans="6:28" s="66" customFormat="1" ht="11.25" hidden="1" customHeight="1" x14ac:dyDescent="0.2">
      <c r="F105" s="67"/>
      <c r="G105" s="67"/>
      <c r="H105" s="67"/>
      <c r="I105" s="67"/>
      <c r="J105" s="67"/>
      <c r="K105" s="67"/>
      <c r="L105" s="67"/>
      <c r="M105" s="67"/>
      <c r="N105" s="67"/>
      <c r="O105" s="67"/>
      <c r="P105" s="67"/>
      <c r="Q105" s="67"/>
      <c r="R105" s="67"/>
      <c r="S105" s="67"/>
      <c r="T105" s="67"/>
      <c r="U105" s="67"/>
      <c r="V105" s="67"/>
      <c r="W105" s="67"/>
      <c r="X105" s="67"/>
      <c r="AB105" s="67"/>
    </row>
    <row r="106" spans="6:28" s="66" customFormat="1" ht="11.25" hidden="1" customHeight="1" x14ac:dyDescent="0.2">
      <c r="F106" s="67"/>
      <c r="G106" s="67"/>
      <c r="H106" s="67"/>
      <c r="I106" s="67"/>
      <c r="J106" s="67"/>
      <c r="K106" s="67"/>
      <c r="L106" s="67"/>
      <c r="M106" s="67"/>
      <c r="N106" s="67"/>
      <c r="O106" s="67"/>
      <c r="P106" s="67"/>
      <c r="Q106" s="67"/>
      <c r="R106" s="67"/>
      <c r="S106" s="67"/>
      <c r="T106" s="67"/>
      <c r="U106" s="67"/>
      <c r="V106" s="67"/>
      <c r="W106" s="67"/>
      <c r="X106" s="67"/>
      <c r="AB106" s="67"/>
    </row>
    <row r="107" spans="6:28" s="66" customFormat="1" ht="11.25" hidden="1" customHeight="1" x14ac:dyDescent="0.2">
      <c r="F107" s="67"/>
      <c r="G107" s="67"/>
      <c r="H107" s="67"/>
      <c r="I107" s="67"/>
      <c r="J107" s="67"/>
      <c r="K107" s="67"/>
      <c r="L107" s="67"/>
      <c r="M107" s="67"/>
      <c r="N107" s="67"/>
      <c r="O107" s="67"/>
      <c r="P107" s="67"/>
      <c r="Q107" s="67"/>
      <c r="R107" s="67"/>
      <c r="S107" s="67"/>
      <c r="T107" s="67"/>
      <c r="U107" s="67"/>
      <c r="V107" s="67"/>
      <c r="W107" s="67"/>
      <c r="X107" s="67"/>
      <c r="AB107" s="67"/>
    </row>
    <row r="108" spans="6:28" s="66" customFormat="1" ht="11.25" hidden="1" customHeight="1" x14ac:dyDescent="0.2">
      <c r="F108" s="67"/>
      <c r="G108" s="67"/>
      <c r="H108" s="67"/>
      <c r="I108" s="67"/>
      <c r="J108" s="67"/>
      <c r="K108" s="67"/>
      <c r="L108" s="67"/>
      <c r="M108" s="67"/>
      <c r="N108" s="67"/>
      <c r="O108" s="67"/>
      <c r="P108" s="67"/>
      <c r="Q108" s="67"/>
      <c r="R108" s="67"/>
      <c r="S108" s="67"/>
      <c r="T108" s="67"/>
      <c r="U108" s="67"/>
      <c r="V108" s="67"/>
      <c r="W108" s="67"/>
      <c r="X108" s="67"/>
      <c r="AB108" s="67"/>
    </row>
    <row r="109" spans="6:28" s="66" customFormat="1" ht="11.25" hidden="1" customHeight="1" x14ac:dyDescent="0.2">
      <c r="F109" s="67"/>
      <c r="G109" s="67"/>
      <c r="H109" s="67"/>
      <c r="I109" s="67"/>
      <c r="J109" s="67"/>
      <c r="K109" s="67"/>
      <c r="L109" s="67"/>
      <c r="M109" s="67"/>
      <c r="N109" s="67"/>
      <c r="O109" s="67"/>
      <c r="P109" s="67"/>
      <c r="Q109" s="67"/>
      <c r="R109" s="67"/>
      <c r="S109" s="67"/>
      <c r="T109" s="67"/>
      <c r="U109" s="67"/>
      <c r="V109" s="67"/>
      <c r="W109" s="67"/>
      <c r="X109" s="67"/>
      <c r="AB109" s="67"/>
    </row>
    <row r="110" spans="6:28" s="66" customFormat="1" ht="11.25" hidden="1" customHeight="1" x14ac:dyDescent="0.2">
      <c r="F110" s="67"/>
      <c r="G110" s="67"/>
      <c r="H110" s="67"/>
      <c r="I110" s="67"/>
      <c r="J110" s="67"/>
      <c r="K110" s="67"/>
      <c r="L110" s="67"/>
      <c r="M110" s="67"/>
      <c r="N110" s="67"/>
      <c r="O110" s="67"/>
      <c r="P110" s="67"/>
      <c r="Q110" s="67"/>
      <c r="R110" s="67"/>
      <c r="S110" s="67"/>
      <c r="T110" s="67"/>
      <c r="U110" s="67"/>
      <c r="V110" s="67"/>
      <c r="W110" s="67"/>
      <c r="X110" s="67"/>
      <c r="AB110" s="67"/>
    </row>
    <row r="111" spans="6:28" s="66" customFormat="1" ht="11.25" hidden="1" customHeight="1" x14ac:dyDescent="0.2">
      <c r="F111" s="67"/>
      <c r="G111" s="67"/>
      <c r="H111" s="67"/>
      <c r="I111" s="67"/>
      <c r="J111" s="67"/>
      <c r="K111" s="67"/>
      <c r="L111" s="67"/>
      <c r="M111" s="67"/>
      <c r="N111" s="67"/>
      <c r="O111" s="67"/>
      <c r="P111" s="67"/>
      <c r="Q111" s="67"/>
      <c r="R111" s="67"/>
      <c r="S111" s="67"/>
      <c r="T111" s="67"/>
      <c r="U111" s="67"/>
      <c r="V111" s="67"/>
      <c r="W111" s="67"/>
      <c r="X111" s="67"/>
      <c r="AB111" s="67"/>
    </row>
    <row r="112" spans="6:28" s="66" customFormat="1" ht="11.25" hidden="1" customHeight="1" x14ac:dyDescent="0.2">
      <c r="F112" s="67"/>
      <c r="G112" s="67"/>
      <c r="H112" s="67"/>
      <c r="I112" s="67"/>
      <c r="J112" s="67"/>
      <c r="K112" s="67"/>
      <c r="L112" s="67"/>
      <c r="M112" s="67"/>
      <c r="N112" s="67"/>
      <c r="O112" s="67"/>
      <c r="P112" s="67"/>
      <c r="Q112" s="67"/>
      <c r="R112" s="67"/>
      <c r="S112" s="67"/>
      <c r="T112" s="67"/>
      <c r="U112" s="67"/>
      <c r="V112" s="67"/>
      <c r="W112" s="67"/>
      <c r="X112" s="67"/>
      <c r="AB112" s="67"/>
    </row>
    <row r="113" spans="6:28" s="66" customFormat="1" ht="11.25" hidden="1" customHeight="1" x14ac:dyDescent="0.2">
      <c r="F113" s="67"/>
      <c r="G113" s="67"/>
      <c r="H113" s="67"/>
      <c r="I113" s="67"/>
      <c r="J113" s="67"/>
      <c r="K113" s="67"/>
      <c r="L113" s="67"/>
      <c r="M113" s="67"/>
      <c r="N113" s="67"/>
      <c r="O113" s="67"/>
      <c r="P113" s="67"/>
      <c r="Q113" s="67"/>
      <c r="R113" s="67"/>
      <c r="S113" s="67"/>
      <c r="T113" s="67"/>
      <c r="U113" s="67"/>
      <c r="V113" s="67"/>
      <c r="W113" s="67"/>
      <c r="X113" s="67"/>
      <c r="AB113" s="67"/>
    </row>
    <row r="114" spans="6:28" s="66" customFormat="1" ht="11.25" hidden="1" customHeight="1" x14ac:dyDescent="0.2">
      <c r="F114" s="67"/>
      <c r="G114" s="67"/>
      <c r="H114" s="67"/>
      <c r="I114" s="67"/>
      <c r="J114" s="67"/>
      <c r="K114" s="67"/>
      <c r="L114" s="67"/>
      <c r="M114" s="67"/>
      <c r="N114" s="67"/>
      <c r="O114" s="67"/>
      <c r="P114" s="67"/>
      <c r="Q114" s="67"/>
      <c r="R114" s="67"/>
      <c r="S114" s="67"/>
      <c r="T114" s="67"/>
      <c r="U114" s="67"/>
      <c r="V114" s="67"/>
      <c r="W114" s="67"/>
      <c r="X114" s="67"/>
      <c r="AB114" s="67"/>
    </row>
    <row r="115" spans="6:28" s="66" customFormat="1" ht="11.25" hidden="1" customHeight="1" x14ac:dyDescent="0.2">
      <c r="F115" s="67"/>
      <c r="G115" s="67"/>
      <c r="H115" s="67"/>
      <c r="I115" s="67"/>
      <c r="J115" s="67"/>
      <c r="K115" s="67"/>
      <c r="L115" s="67"/>
      <c r="M115" s="67"/>
      <c r="N115" s="67"/>
      <c r="O115" s="67"/>
      <c r="P115" s="67"/>
      <c r="Q115" s="67"/>
      <c r="R115" s="67"/>
      <c r="S115" s="67"/>
      <c r="T115" s="67"/>
      <c r="U115" s="67"/>
      <c r="V115" s="67"/>
      <c r="W115" s="67"/>
      <c r="X115" s="67"/>
      <c r="AB115" s="67"/>
    </row>
    <row r="116" spans="6:28" s="66" customFormat="1" ht="11.25" hidden="1" customHeight="1" x14ac:dyDescent="0.2">
      <c r="F116" s="67"/>
      <c r="G116" s="67"/>
      <c r="H116" s="67"/>
      <c r="I116" s="67"/>
      <c r="J116" s="67"/>
      <c r="K116" s="67"/>
      <c r="L116" s="67"/>
      <c r="M116" s="67"/>
      <c r="N116" s="67"/>
      <c r="O116" s="67"/>
      <c r="P116" s="67"/>
      <c r="Q116" s="67"/>
      <c r="R116" s="67"/>
      <c r="S116" s="67"/>
      <c r="T116" s="67"/>
      <c r="U116" s="67"/>
      <c r="V116" s="67"/>
      <c r="W116" s="67"/>
      <c r="X116" s="67"/>
      <c r="AB116" s="67"/>
    </row>
    <row r="117" spans="6:28" s="66" customFormat="1" ht="11.25" hidden="1" customHeight="1" x14ac:dyDescent="0.2">
      <c r="F117" s="67"/>
      <c r="G117" s="67"/>
      <c r="H117" s="67"/>
      <c r="I117" s="67"/>
      <c r="J117" s="67"/>
      <c r="K117" s="67"/>
      <c r="L117" s="67"/>
      <c r="M117" s="67"/>
      <c r="N117" s="67"/>
      <c r="O117" s="67"/>
      <c r="P117" s="67"/>
      <c r="Q117" s="67"/>
      <c r="R117" s="67"/>
      <c r="S117" s="67"/>
      <c r="T117" s="67"/>
      <c r="U117" s="67"/>
      <c r="V117" s="67"/>
      <c r="W117" s="67"/>
      <c r="X117" s="67"/>
      <c r="AB117" s="67"/>
    </row>
    <row r="118" spans="6:28" s="66" customFormat="1" ht="11.25" hidden="1" customHeight="1" x14ac:dyDescent="0.2">
      <c r="F118" s="67"/>
      <c r="G118" s="67"/>
      <c r="H118" s="67"/>
      <c r="I118" s="67"/>
      <c r="J118" s="67"/>
      <c r="K118" s="67"/>
      <c r="L118" s="67"/>
      <c r="M118" s="67"/>
      <c r="N118" s="67"/>
      <c r="O118" s="67"/>
      <c r="P118" s="67"/>
      <c r="Q118" s="67"/>
      <c r="R118" s="67"/>
      <c r="S118" s="67"/>
      <c r="T118" s="67"/>
      <c r="U118" s="67"/>
      <c r="V118" s="67"/>
      <c r="W118" s="67"/>
      <c r="X118" s="67"/>
      <c r="AB118" s="67"/>
    </row>
    <row r="119" spans="6:28" s="66" customFormat="1" ht="11.25" hidden="1" customHeight="1" x14ac:dyDescent="0.2">
      <c r="F119" s="67"/>
      <c r="G119" s="67"/>
      <c r="H119" s="67"/>
      <c r="I119" s="67"/>
      <c r="J119" s="67"/>
      <c r="K119" s="67"/>
      <c r="L119" s="67"/>
      <c r="M119" s="67"/>
      <c r="N119" s="67"/>
      <c r="O119" s="67"/>
      <c r="P119" s="67"/>
      <c r="Q119" s="67"/>
      <c r="R119" s="67"/>
      <c r="S119" s="67"/>
      <c r="T119" s="67"/>
      <c r="U119" s="67"/>
      <c r="V119" s="67"/>
      <c r="W119" s="67"/>
      <c r="X119" s="67"/>
      <c r="AB119" s="67"/>
    </row>
    <row r="120" spans="6:28" s="66" customFormat="1" ht="11.25" hidden="1" customHeight="1" x14ac:dyDescent="0.2">
      <c r="F120" s="67"/>
      <c r="G120" s="67"/>
      <c r="H120" s="67"/>
      <c r="I120" s="67"/>
      <c r="J120" s="67"/>
      <c r="K120" s="67"/>
      <c r="L120" s="67"/>
      <c r="M120" s="67"/>
      <c r="N120" s="67"/>
      <c r="O120" s="67"/>
      <c r="P120" s="67"/>
      <c r="Q120" s="67"/>
      <c r="R120" s="67"/>
      <c r="S120" s="67"/>
      <c r="T120" s="67"/>
      <c r="U120" s="67"/>
      <c r="V120" s="67"/>
      <c r="W120" s="67"/>
      <c r="X120" s="67"/>
      <c r="AB120" s="67"/>
    </row>
    <row r="121" spans="6:28" s="66" customFormat="1" ht="11.25" hidden="1" customHeight="1" x14ac:dyDescent="0.2">
      <c r="F121" s="67"/>
      <c r="G121" s="67"/>
      <c r="H121" s="67"/>
      <c r="I121" s="67"/>
      <c r="J121" s="67"/>
      <c r="K121" s="67"/>
      <c r="L121" s="67"/>
      <c r="M121" s="67"/>
      <c r="N121" s="67"/>
      <c r="O121" s="67"/>
      <c r="P121" s="67"/>
      <c r="Q121" s="67"/>
      <c r="R121" s="67"/>
      <c r="S121" s="67"/>
      <c r="T121" s="67"/>
      <c r="U121" s="67"/>
      <c r="V121" s="67"/>
      <c r="W121" s="67"/>
      <c r="X121" s="67"/>
      <c r="AB121" s="67"/>
    </row>
    <row r="122" spans="6:28" s="66" customFormat="1" ht="11.25" hidden="1" customHeight="1" x14ac:dyDescent="0.2">
      <c r="F122" s="67"/>
      <c r="G122" s="67"/>
      <c r="H122" s="67"/>
      <c r="I122" s="67"/>
      <c r="J122" s="67"/>
      <c r="K122" s="67"/>
      <c r="L122" s="67"/>
      <c r="M122" s="67"/>
      <c r="N122" s="67"/>
      <c r="O122" s="67"/>
      <c r="P122" s="67"/>
      <c r="Q122" s="67"/>
      <c r="R122" s="67"/>
      <c r="S122" s="67"/>
      <c r="T122" s="67"/>
      <c r="U122" s="67"/>
      <c r="V122" s="67"/>
      <c r="W122" s="67"/>
      <c r="X122" s="67"/>
      <c r="AB122" s="67"/>
    </row>
    <row r="123" spans="6:28" s="66" customFormat="1" ht="11.25" hidden="1" customHeight="1" x14ac:dyDescent="0.2">
      <c r="F123" s="67"/>
      <c r="G123" s="67"/>
      <c r="H123" s="67"/>
      <c r="I123" s="67"/>
      <c r="J123" s="67"/>
      <c r="K123" s="67"/>
      <c r="L123" s="67"/>
      <c r="M123" s="67"/>
      <c r="N123" s="67"/>
      <c r="O123" s="67"/>
      <c r="P123" s="67"/>
      <c r="Q123" s="67"/>
      <c r="R123" s="67"/>
      <c r="S123" s="67"/>
      <c r="T123" s="67"/>
      <c r="U123" s="67"/>
      <c r="V123" s="67"/>
      <c r="W123" s="67"/>
      <c r="X123" s="67"/>
      <c r="AB123" s="67"/>
    </row>
    <row r="124" spans="6:28" s="66" customFormat="1" ht="11.25" hidden="1" customHeight="1" x14ac:dyDescent="0.2">
      <c r="F124" s="67"/>
      <c r="G124" s="67"/>
      <c r="H124" s="67"/>
      <c r="I124" s="67"/>
      <c r="J124" s="67"/>
      <c r="K124" s="67"/>
      <c r="L124" s="67"/>
      <c r="M124" s="67"/>
      <c r="N124" s="67"/>
      <c r="O124" s="67"/>
      <c r="P124" s="67"/>
      <c r="Q124" s="67"/>
      <c r="R124" s="67"/>
      <c r="S124" s="67"/>
      <c r="T124" s="67"/>
      <c r="U124" s="67"/>
      <c r="V124" s="67"/>
      <c r="W124" s="67"/>
      <c r="X124" s="67"/>
      <c r="AB124" s="67"/>
    </row>
    <row r="125" spans="6:28" s="66" customFormat="1" ht="11.25" hidden="1" customHeight="1" x14ac:dyDescent="0.2">
      <c r="F125" s="67"/>
      <c r="G125" s="67"/>
      <c r="H125" s="67"/>
      <c r="I125" s="67"/>
      <c r="J125" s="67"/>
      <c r="K125" s="67"/>
      <c r="L125" s="67"/>
      <c r="M125" s="67"/>
      <c r="N125" s="67"/>
      <c r="O125" s="67"/>
      <c r="P125" s="67"/>
      <c r="Q125" s="67"/>
      <c r="R125" s="67"/>
      <c r="S125" s="67"/>
      <c r="T125" s="67"/>
      <c r="U125" s="67"/>
      <c r="V125" s="67"/>
      <c r="W125" s="67"/>
      <c r="X125" s="67"/>
      <c r="AB125" s="67"/>
    </row>
    <row r="126" spans="6:28" s="66" customFormat="1" ht="11.25" hidden="1" customHeight="1" x14ac:dyDescent="0.2">
      <c r="F126" s="67"/>
      <c r="G126" s="67"/>
      <c r="H126" s="67"/>
      <c r="I126" s="67"/>
      <c r="J126" s="67"/>
      <c r="K126" s="67"/>
      <c r="L126" s="67"/>
      <c r="M126" s="67"/>
      <c r="N126" s="67"/>
      <c r="O126" s="67"/>
      <c r="P126" s="67"/>
      <c r="Q126" s="67"/>
      <c r="R126" s="67"/>
      <c r="S126" s="67"/>
      <c r="T126" s="67"/>
      <c r="U126" s="67"/>
      <c r="V126" s="67"/>
      <c r="W126" s="67"/>
      <c r="X126" s="67"/>
      <c r="AB126" s="67"/>
    </row>
    <row r="127" spans="6:28" s="66" customFormat="1" ht="11.25" hidden="1" customHeight="1" x14ac:dyDescent="0.2">
      <c r="F127" s="67"/>
      <c r="G127" s="67"/>
      <c r="H127" s="67"/>
      <c r="I127" s="67"/>
      <c r="J127" s="67"/>
      <c r="K127" s="67"/>
      <c r="L127" s="67"/>
      <c r="M127" s="67"/>
      <c r="N127" s="67"/>
      <c r="O127" s="67"/>
      <c r="P127" s="67"/>
      <c r="Q127" s="67"/>
      <c r="R127" s="67"/>
      <c r="S127" s="67"/>
      <c r="T127" s="67"/>
      <c r="U127" s="67"/>
      <c r="V127" s="67"/>
      <c r="W127" s="67"/>
      <c r="X127" s="67"/>
      <c r="AB127" s="67"/>
    </row>
    <row r="128" spans="6:28" s="66" customFormat="1" ht="11.25" hidden="1" customHeight="1" x14ac:dyDescent="0.2">
      <c r="F128" s="67"/>
      <c r="G128" s="67"/>
      <c r="H128" s="67"/>
      <c r="I128" s="67"/>
      <c r="J128" s="67"/>
      <c r="K128" s="67"/>
      <c r="L128" s="67"/>
      <c r="M128" s="67"/>
      <c r="N128" s="67"/>
      <c r="O128" s="67"/>
      <c r="P128" s="67"/>
      <c r="Q128" s="67"/>
      <c r="R128" s="67"/>
      <c r="S128" s="67"/>
      <c r="T128" s="67"/>
      <c r="U128" s="67"/>
      <c r="V128" s="67"/>
      <c r="W128" s="67"/>
      <c r="X128" s="67"/>
      <c r="AB128" s="67"/>
    </row>
    <row r="129" spans="6:28" s="66" customFormat="1" ht="11.25" hidden="1" customHeight="1" x14ac:dyDescent="0.2">
      <c r="F129" s="67"/>
      <c r="G129" s="67"/>
      <c r="H129" s="67"/>
      <c r="I129" s="67"/>
      <c r="J129" s="67"/>
      <c r="K129" s="67"/>
      <c r="L129" s="67"/>
      <c r="M129" s="67"/>
      <c r="N129" s="67"/>
      <c r="O129" s="67"/>
      <c r="P129" s="67"/>
      <c r="Q129" s="67"/>
      <c r="R129" s="67"/>
      <c r="S129" s="67"/>
      <c r="T129" s="67"/>
      <c r="U129" s="67"/>
      <c r="V129" s="67"/>
      <c r="W129" s="67"/>
      <c r="X129" s="67"/>
      <c r="AB129" s="67"/>
    </row>
    <row r="130" spans="6:28" s="66" customFormat="1" ht="11.25" hidden="1" customHeight="1" x14ac:dyDescent="0.2">
      <c r="F130" s="67"/>
      <c r="G130" s="67"/>
      <c r="H130" s="67"/>
      <c r="I130" s="67"/>
      <c r="J130" s="67"/>
      <c r="K130" s="67"/>
      <c r="L130" s="67"/>
      <c r="M130" s="67"/>
      <c r="N130" s="67"/>
      <c r="O130" s="67"/>
      <c r="P130" s="67"/>
      <c r="Q130" s="67"/>
      <c r="R130" s="67"/>
      <c r="S130" s="67"/>
      <c r="T130" s="67"/>
      <c r="U130" s="67"/>
      <c r="V130" s="67"/>
      <c r="W130" s="67"/>
      <c r="X130" s="67"/>
      <c r="AB130" s="67"/>
    </row>
    <row r="131" spans="6:28" s="66" customFormat="1" ht="11.25" hidden="1" customHeight="1" x14ac:dyDescent="0.2">
      <c r="F131" s="67"/>
      <c r="G131" s="67"/>
      <c r="H131" s="67"/>
      <c r="I131" s="67"/>
      <c r="J131" s="67"/>
      <c r="K131" s="67"/>
      <c r="L131" s="67"/>
      <c r="M131" s="67"/>
      <c r="N131" s="67"/>
      <c r="O131" s="67"/>
      <c r="P131" s="67"/>
      <c r="Q131" s="67"/>
      <c r="R131" s="67"/>
      <c r="S131" s="67"/>
      <c r="T131" s="67"/>
      <c r="U131" s="67"/>
      <c r="V131" s="67"/>
      <c r="W131" s="67"/>
      <c r="X131" s="67"/>
      <c r="AB131" s="67"/>
    </row>
    <row r="132" spans="6:28" s="66" customFormat="1" ht="11.25" hidden="1" customHeight="1" x14ac:dyDescent="0.2">
      <c r="F132" s="67"/>
      <c r="G132" s="67"/>
      <c r="H132" s="67"/>
      <c r="I132" s="67"/>
      <c r="J132" s="67"/>
      <c r="K132" s="67"/>
      <c r="L132" s="67"/>
      <c r="M132" s="67"/>
      <c r="N132" s="67"/>
      <c r="O132" s="67"/>
      <c r="P132" s="67"/>
      <c r="Q132" s="67"/>
      <c r="R132" s="67"/>
      <c r="S132" s="67"/>
      <c r="T132" s="67"/>
      <c r="U132" s="67"/>
      <c r="V132" s="67"/>
      <c r="W132" s="67"/>
      <c r="X132" s="67"/>
      <c r="AB132" s="67"/>
    </row>
    <row r="133" spans="6:28" s="66" customFormat="1" ht="11.25" hidden="1" customHeight="1" x14ac:dyDescent="0.2">
      <c r="F133" s="67"/>
      <c r="G133" s="67"/>
      <c r="H133" s="67"/>
      <c r="I133" s="67"/>
      <c r="J133" s="67"/>
      <c r="K133" s="67"/>
      <c r="L133" s="67"/>
      <c r="M133" s="67"/>
      <c r="N133" s="67"/>
      <c r="O133" s="67"/>
      <c r="P133" s="67"/>
      <c r="Q133" s="67"/>
      <c r="R133" s="67"/>
      <c r="S133" s="67"/>
      <c r="T133" s="67"/>
      <c r="U133" s="67"/>
      <c r="V133" s="67"/>
      <c r="W133" s="67"/>
      <c r="X133" s="67"/>
      <c r="AB133" s="67"/>
    </row>
    <row r="134" spans="6:28" s="66" customFormat="1" ht="11.25" hidden="1" customHeight="1" x14ac:dyDescent="0.2">
      <c r="F134" s="67"/>
      <c r="G134" s="67"/>
      <c r="H134" s="67"/>
      <c r="I134" s="67"/>
      <c r="J134" s="67"/>
      <c r="K134" s="67"/>
      <c r="L134" s="67"/>
      <c r="M134" s="67"/>
      <c r="N134" s="67"/>
      <c r="O134" s="67"/>
      <c r="P134" s="67"/>
      <c r="Q134" s="67"/>
      <c r="R134" s="67"/>
      <c r="S134" s="67"/>
      <c r="T134" s="67"/>
      <c r="U134" s="67"/>
      <c r="V134" s="67"/>
      <c r="W134" s="67"/>
      <c r="X134" s="67"/>
      <c r="AB134" s="67"/>
    </row>
    <row r="135" spans="6:28" s="66" customFormat="1" ht="11.25" hidden="1" customHeight="1" x14ac:dyDescent="0.2">
      <c r="F135" s="67"/>
      <c r="G135" s="67"/>
      <c r="H135" s="67"/>
      <c r="I135" s="67"/>
      <c r="J135" s="67"/>
      <c r="K135" s="67"/>
      <c r="L135" s="67"/>
      <c r="M135" s="67"/>
      <c r="N135" s="67"/>
      <c r="O135" s="67"/>
      <c r="P135" s="67"/>
      <c r="Q135" s="67"/>
      <c r="R135" s="67"/>
      <c r="S135" s="67"/>
      <c r="T135" s="67"/>
      <c r="U135" s="67"/>
      <c r="V135" s="67"/>
      <c r="W135" s="67"/>
      <c r="X135" s="67"/>
      <c r="AB135" s="67"/>
    </row>
    <row r="136" spans="6:28" s="66" customFormat="1" ht="11.25" hidden="1" customHeight="1" x14ac:dyDescent="0.2">
      <c r="F136" s="67"/>
      <c r="G136" s="67"/>
      <c r="H136" s="67"/>
      <c r="I136" s="67"/>
      <c r="J136" s="67"/>
      <c r="K136" s="67"/>
      <c r="L136" s="67"/>
      <c r="M136" s="67"/>
      <c r="N136" s="67"/>
      <c r="O136" s="67"/>
      <c r="P136" s="67"/>
      <c r="Q136" s="67"/>
      <c r="R136" s="67"/>
      <c r="S136" s="67"/>
      <c r="T136" s="67"/>
      <c r="U136" s="67"/>
      <c r="V136" s="67"/>
      <c r="W136" s="67"/>
      <c r="X136" s="67"/>
      <c r="AB136" s="67"/>
    </row>
    <row r="137" spans="6:28" s="66" customFormat="1" ht="11.25" hidden="1" customHeight="1" x14ac:dyDescent="0.2">
      <c r="F137" s="67"/>
      <c r="G137" s="67"/>
      <c r="H137" s="67"/>
      <c r="I137" s="67"/>
      <c r="J137" s="67"/>
      <c r="K137" s="67"/>
      <c r="L137" s="67"/>
      <c r="M137" s="67"/>
      <c r="N137" s="67"/>
      <c r="O137" s="67"/>
      <c r="P137" s="67"/>
      <c r="Q137" s="67"/>
      <c r="R137" s="67"/>
      <c r="S137" s="67"/>
      <c r="T137" s="67"/>
      <c r="U137" s="67"/>
      <c r="V137" s="67"/>
      <c r="W137" s="67"/>
      <c r="X137" s="67"/>
      <c r="AB137" s="67"/>
    </row>
    <row r="138" spans="6:28" s="66" customFormat="1" ht="11.25" hidden="1" customHeight="1" x14ac:dyDescent="0.2">
      <c r="F138" s="67"/>
      <c r="G138" s="67"/>
      <c r="H138" s="67"/>
      <c r="I138" s="67"/>
      <c r="J138" s="67"/>
      <c r="K138" s="67"/>
      <c r="L138" s="67"/>
      <c r="M138" s="67"/>
      <c r="N138" s="67"/>
      <c r="O138" s="67"/>
      <c r="P138" s="67"/>
      <c r="Q138" s="67"/>
      <c r="R138" s="67"/>
      <c r="S138" s="67"/>
      <c r="T138" s="67"/>
      <c r="U138" s="67"/>
      <c r="V138" s="67"/>
      <c r="W138" s="67"/>
      <c r="X138" s="67"/>
      <c r="AB138" s="67"/>
    </row>
    <row r="139" spans="6:28" s="66" customFormat="1" ht="11.25" hidden="1" customHeight="1" x14ac:dyDescent="0.2">
      <c r="F139" s="67"/>
      <c r="G139" s="67"/>
      <c r="H139" s="67"/>
      <c r="I139" s="67"/>
      <c r="J139" s="67"/>
      <c r="K139" s="67"/>
      <c r="L139" s="67"/>
      <c r="M139" s="67"/>
      <c r="N139" s="67"/>
      <c r="O139" s="67"/>
      <c r="P139" s="67"/>
      <c r="Q139" s="67"/>
      <c r="R139" s="67"/>
      <c r="S139" s="67"/>
      <c r="T139" s="67"/>
      <c r="U139" s="67"/>
      <c r="V139" s="67"/>
      <c r="W139" s="67"/>
      <c r="X139" s="67"/>
      <c r="AB139" s="67"/>
    </row>
    <row r="140" spans="6:28" s="66" customFormat="1" ht="11.25" hidden="1" customHeight="1" x14ac:dyDescent="0.2">
      <c r="F140" s="67"/>
      <c r="G140" s="67"/>
      <c r="H140" s="67"/>
      <c r="I140" s="67"/>
      <c r="J140" s="67"/>
      <c r="K140" s="67"/>
      <c r="L140" s="67"/>
      <c r="M140" s="67"/>
      <c r="N140" s="67"/>
      <c r="O140" s="67"/>
      <c r="P140" s="67"/>
      <c r="Q140" s="67"/>
      <c r="R140" s="67"/>
      <c r="S140" s="67"/>
      <c r="T140" s="67"/>
      <c r="U140" s="67"/>
      <c r="V140" s="67"/>
      <c r="W140" s="67"/>
      <c r="X140" s="67"/>
      <c r="AB140" s="67"/>
    </row>
    <row r="141" spans="6:28" s="66" customFormat="1" ht="11.25" hidden="1" customHeight="1" x14ac:dyDescent="0.2">
      <c r="F141" s="67"/>
      <c r="G141" s="67"/>
      <c r="H141" s="67"/>
      <c r="I141" s="67"/>
      <c r="J141" s="67"/>
      <c r="K141" s="67"/>
      <c r="L141" s="67"/>
      <c r="M141" s="67"/>
      <c r="N141" s="67"/>
      <c r="O141" s="67"/>
      <c r="P141" s="67"/>
      <c r="Q141" s="67"/>
      <c r="R141" s="67"/>
      <c r="S141" s="67"/>
      <c r="T141" s="67"/>
      <c r="U141" s="67"/>
      <c r="V141" s="67"/>
      <c r="W141" s="67"/>
      <c r="X141" s="67"/>
      <c r="AB141" s="67"/>
    </row>
    <row r="142" spans="6:28" s="66" customFormat="1" ht="11.25" hidden="1" customHeight="1" x14ac:dyDescent="0.2">
      <c r="F142" s="67"/>
      <c r="G142" s="67"/>
      <c r="H142" s="67"/>
      <c r="I142" s="67"/>
      <c r="J142" s="67"/>
      <c r="K142" s="67"/>
      <c r="L142" s="67"/>
      <c r="M142" s="67"/>
      <c r="N142" s="67"/>
      <c r="O142" s="67"/>
      <c r="P142" s="67"/>
      <c r="Q142" s="67"/>
      <c r="R142" s="67"/>
      <c r="S142" s="67"/>
      <c r="T142" s="67"/>
      <c r="U142" s="67"/>
      <c r="V142" s="67"/>
      <c r="W142" s="67"/>
      <c r="X142" s="67"/>
      <c r="AB142" s="67"/>
    </row>
    <row r="143" spans="6:28" s="66" customFormat="1" ht="11.25" hidden="1" customHeight="1" x14ac:dyDescent="0.2">
      <c r="F143" s="67"/>
      <c r="G143" s="67"/>
      <c r="H143" s="67"/>
      <c r="I143" s="67"/>
      <c r="J143" s="67"/>
      <c r="K143" s="67"/>
      <c r="L143" s="67"/>
      <c r="M143" s="67"/>
      <c r="N143" s="67"/>
      <c r="O143" s="67"/>
      <c r="P143" s="67"/>
      <c r="Q143" s="67"/>
      <c r="R143" s="67"/>
      <c r="S143" s="67"/>
      <c r="T143" s="67"/>
      <c r="U143" s="67"/>
      <c r="V143" s="67"/>
      <c r="W143" s="67"/>
      <c r="X143" s="67"/>
      <c r="AB143" s="67"/>
    </row>
    <row r="144" spans="6:28" s="66" customFormat="1" ht="11.25" hidden="1" customHeight="1" x14ac:dyDescent="0.2">
      <c r="F144" s="67"/>
      <c r="G144" s="67"/>
      <c r="H144" s="67"/>
      <c r="I144" s="67"/>
      <c r="J144" s="67"/>
      <c r="K144" s="67"/>
      <c r="L144" s="67"/>
      <c r="M144" s="67"/>
      <c r="N144" s="67"/>
      <c r="O144" s="67"/>
      <c r="P144" s="67"/>
      <c r="Q144" s="67"/>
      <c r="R144" s="67"/>
      <c r="S144" s="67"/>
      <c r="T144" s="67"/>
      <c r="U144" s="67"/>
      <c r="V144" s="67"/>
      <c r="W144" s="67"/>
      <c r="X144" s="67"/>
      <c r="AB144" s="67"/>
    </row>
    <row r="145" spans="6:28" s="66" customFormat="1" ht="11.25" hidden="1" customHeight="1" x14ac:dyDescent="0.2">
      <c r="F145" s="67"/>
      <c r="G145" s="67"/>
      <c r="H145" s="67"/>
      <c r="I145" s="67"/>
      <c r="J145" s="67"/>
      <c r="K145" s="67"/>
      <c r="L145" s="67"/>
      <c r="M145" s="67"/>
      <c r="N145" s="67"/>
      <c r="O145" s="67"/>
      <c r="P145" s="67"/>
      <c r="Q145" s="67"/>
      <c r="R145" s="67"/>
      <c r="S145" s="67"/>
      <c r="T145" s="67"/>
      <c r="U145" s="67"/>
      <c r="V145" s="67"/>
      <c r="W145" s="67"/>
      <c r="X145" s="67"/>
      <c r="AB145" s="67"/>
    </row>
    <row r="146" spans="6:28" s="66" customFormat="1" ht="11.25" hidden="1" customHeight="1" x14ac:dyDescent="0.2">
      <c r="F146" s="67"/>
      <c r="G146" s="67"/>
      <c r="H146" s="67"/>
      <c r="I146" s="67"/>
      <c r="J146" s="67"/>
      <c r="K146" s="67"/>
      <c r="L146" s="67"/>
      <c r="M146" s="67"/>
      <c r="N146" s="67"/>
      <c r="O146" s="67"/>
      <c r="P146" s="67"/>
      <c r="Q146" s="67"/>
      <c r="R146" s="67"/>
      <c r="S146" s="67"/>
      <c r="T146" s="67"/>
      <c r="U146" s="67"/>
      <c r="V146" s="67"/>
      <c r="W146" s="67"/>
      <c r="X146" s="67"/>
      <c r="AB146" s="67"/>
    </row>
    <row r="147" spans="6:28" s="66" customFormat="1" ht="11.25" hidden="1" customHeight="1" x14ac:dyDescent="0.2">
      <c r="F147" s="67"/>
      <c r="G147" s="67"/>
      <c r="H147" s="67"/>
      <c r="I147" s="67"/>
      <c r="J147" s="67"/>
      <c r="K147" s="67"/>
      <c r="L147" s="67"/>
      <c r="M147" s="67"/>
      <c r="N147" s="67"/>
      <c r="O147" s="67"/>
      <c r="P147" s="67"/>
      <c r="Q147" s="67"/>
      <c r="R147" s="67"/>
      <c r="S147" s="67"/>
      <c r="T147" s="67"/>
      <c r="U147" s="67"/>
      <c r="V147" s="67"/>
      <c r="W147" s="67"/>
      <c r="X147" s="67"/>
      <c r="AB147" s="67"/>
    </row>
    <row r="148" spans="6:28" s="66" customFormat="1" ht="11.25" hidden="1" customHeight="1" x14ac:dyDescent="0.2">
      <c r="F148" s="67"/>
      <c r="G148" s="67"/>
      <c r="H148" s="67"/>
      <c r="I148" s="67"/>
      <c r="J148" s="67"/>
      <c r="K148" s="67"/>
      <c r="L148" s="67"/>
      <c r="M148" s="67"/>
      <c r="N148" s="67"/>
      <c r="O148" s="67"/>
      <c r="P148" s="67"/>
      <c r="Q148" s="67"/>
      <c r="R148" s="67"/>
      <c r="S148" s="67"/>
      <c r="T148" s="67"/>
      <c r="U148" s="67"/>
      <c r="V148" s="67"/>
      <c r="W148" s="67"/>
      <c r="X148" s="67"/>
      <c r="AB148" s="67"/>
    </row>
    <row r="149" spans="6:28" s="66" customFormat="1" ht="11.25" hidden="1" customHeight="1" x14ac:dyDescent="0.2">
      <c r="F149" s="67"/>
      <c r="G149" s="67"/>
      <c r="H149" s="67"/>
      <c r="I149" s="67"/>
      <c r="J149" s="67"/>
      <c r="K149" s="67"/>
      <c r="L149" s="67"/>
      <c r="M149" s="67"/>
      <c r="N149" s="67"/>
      <c r="O149" s="67"/>
      <c r="P149" s="67"/>
      <c r="Q149" s="67"/>
      <c r="R149" s="67"/>
      <c r="S149" s="67"/>
      <c r="T149" s="67"/>
      <c r="U149" s="67"/>
      <c r="V149" s="67"/>
      <c r="W149" s="67"/>
      <c r="X149" s="67"/>
      <c r="AB149" s="67"/>
    </row>
    <row r="150" spans="6:28" s="66" customFormat="1" ht="11.25" hidden="1" customHeight="1" x14ac:dyDescent="0.2">
      <c r="F150" s="67"/>
      <c r="G150" s="67"/>
      <c r="H150" s="67"/>
      <c r="I150" s="67"/>
      <c r="J150" s="67"/>
      <c r="K150" s="67"/>
      <c r="L150" s="67"/>
      <c r="M150" s="67"/>
      <c r="N150" s="67"/>
      <c r="O150" s="67"/>
      <c r="P150" s="67"/>
      <c r="Q150" s="67"/>
      <c r="R150" s="67"/>
      <c r="S150" s="67"/>
      <c r="T150" s="67"/>
      <c r="U150" s="67"/>
      <c r="V150" s="67"/>
      <c r="W150" s="67"/>
      <c r="X150" s="67"/>
      <c r="AB150" s="67"/>
    </row>
    <row r="151" spans="6:28" s="66" customFormat="1" ht="11.25" hidden="1" customHeight="1" x14ac:dyDescent="0.2">
      <c r="F151" s="67"/>
      <c r="G151" s="67"/>
      <c r="H151" s="67"/>
      <c r="I151" s="67"/>
      <c r="J151" s="67"/>
      <c r="K151" s="67"/>
      <c r="L151" s="67"/>
      <c r="M151" s="67"/>
      <c r="N151" s="67"/>
      <c r="O151" s="67"/>
      <c r="P151" s="67"/>
      <c r="Q151" s="67"/>
      <c r="R151" s="67"/>
      <c r="S151" s="67"/>
      <c r="T151" s="67"/>
      <c r="U151" s="67"/>
      <c r="V151" s="67"/>
      <c r="W151" s="67"/>
      <c r="X151" s="67"/>
      <c r="AB151" s="67"/>
    </row>
    <row r="152" spans="6:28" s="66" customFormat="1" ht="11.25" hidden="1" customHeight="1" x14ac:dyDescent="0.2">
      <c r="F152" s="67"/>
      <c r="G152" s="67"/>
      <c r="H152" s="67"/>
      <c r="I152" s="67"/>
      <c r="J152" s="67"/>
      <c r="K152" s="67"/>
      <c r="L152" s="67"/>
      <c r="M152" s="67"/>
      <c r="N152" s="67"/>
      <c r="O152" s="67"/>
      <c r="P152" s="67"/>
      <c r="Q152" s="67"/>
      <c r="R152" s="67"/>
      <c r="S152" s="67"/>
      <c r="T152" s="67"/>
      <c r="U152" s="67"/>
      <c r="V152" s="67"/>
      <c r="W152" s="67"/>
      <c r="X152" s="67"/>
      <c r="AB152" s="67"/>
    </row>
    <row r="153" spans="6:28" s="66" customFormat="1" ht="11.25" hidden="1" customHeight="1" x14ac:dyDescent="0.2">
      <c r="F153" s="67"/>
      <c r="G153" s="67"/>
      <c r="H153" s="67"/>
      <c r="I153" s="67"/>
      <c r="J153" s="67"/>
      <c r="K153" s="67"/>
      <c r="L153" s="67"/>
      <c r="M153" s="67"/>
      <c r="N153" s="67"/>
      <c r="O153" s="67"/>
      <c r="P153" s="67"/>
      <c r="Q153" s="67"/>
      <c r="R153" s="67"/>
      <c r="S153" s="67"/>
      <c r="T153" s="67"/>
      <c r="U153" s="67"/>
      <c r="V153" s="67"/>
      <c r="W153" s="67"/>
      <c r="X153" s="67"/>
      <c r="AB153" s="67"/>
    </row>
    <row r="154" spans="6:28" s="66" customFormat="1" ht="11.25" hidden="1" customHeight="1" x14ac:dyDescent="0.2">
      <c r="F154" s="67"/>
      <c r="G154" s="67"/>
      <c r="H154" s="67"/>
      <c r="I154" s="67"/>
      <c r="J154" s="67"/>
      <c r="K154" s="67"/>
      <c r="L154" s="67"/>
      <c r="M154" s="67"/>
      <c r="N154" s="67"/>
      <c r="O154" s="67"/>
      <c r="P154" s="67"/>
      <c r="Q154" s="67"/>
      <c r="R154" s="67"/>
      <c r="S154" s="67"/>
      <c r="T154" s="67"/>
      <c r="U154" s="67"/>
      <c r="V154" s="67"/>
      <c r="W154" s="67"/>
      <c r="X154" s="67"/>
      <c r="AB154" s="67"/>
    </row>
    <row r="155" spans="6:28" s="66" customFormat="1" ht="11.25" hidden="1" customHeight="1" x14ac:dyDescent="0.2">
      <c r="F155" s="67"/>
      <c r="G155" s="67"/>
      <c r="H155" s="67"/>
      <c r="I155" s="67"/>
      <c r="J155" s="67"/>
      <c r="K155" s="67"/>
      <c r="L155" s="67"/>
      <c r="M155" s="67"/>
      <c r="N155" s="67"/>
      <c r="O155" s="67"/>
      <c r="P155" s="67"/>
      <c r="Q155" s="67"/>
      <c r="R155" s="67"/>
      <c r="S155" s="67"/>
      <c r="T155" s="67"/>
      <c r="U155" s="67"/>
      <c r="V155" s="67"/>
      <c r="W155" s="67"/>
      <c r="X155" s="67"/>
      <c r="AB155" s="67"/>
    </row>
    <row r="156" spans="6:28" s="66" customFormat="1" ht="11.25" hidden="1" customHeight="1" x14ac:dyDescent="0.2">
      <c r="F156" s="67"/>
      <c r="G156" s="67"/>
      <c r="H156" s="67"/>
      <c r="I156" s="67"/>
      <c r="J156" s="67"/>
      <c r="K156" s="67"/>
      <c r="L156" s="67"/>
      <c r="M156" s="67"/>
      <c r="N156" s="67"/>
      <c r="O156" s="67"/>
      <c r="P156" s="67"/>
      <c r="Q156" s="67"/>
      <c r="R156" s="67"/>
      <c r="S156" s="67"/>
      <c r="T156" s="67"/>
      <c r="U156" s="67"/>
      <c r="V156" s="67"/>
      <c r="W156" s="67"/>
      <c r="X156" s="67"/>
      <c r="AB156" s="67"/>
    </row>
    <row r="157" spans="6:28" s="66" customFormat="1" ht="11.25" hidden="1" customHeight="1" x14ac:dyDescent="0.2">
      <c r="F157" s="67"/>
      <c r="G157" s="67"/>
      <c r="H157" s="67"/>
      <c r="I157" s="67"/>
      <c r="J157" s="67"/>
      <c r="K157" s="67"/>
      <c r="L157" s="67"/>
      <c r="M157" s="67"/>
      <c r="N157" s="67"/>
      <c r="O157" s="67"/>
      <c r="P157" s="67"/>
      <c r="Q157" s="67"/>
      <c r="R157" s="67"/>
      <c r="S157" s="67"/>
      <c r="T157" s="67"/>
      <c r="U157" s="67"/>
      <c r="V157" s="67"/>
      <c r="W157" s="67"/>
      <c r="X157" s="67"/>
      <c r="AB157" s="67"/>
    </row>
    <row r="158" spans="6:28" s="66" customFormat="1" ht="11.25" hidden="1" customHeight="1" x14ac:dyDescent="0.2">
      <c r="F158" s="67"/>
      <c r="G158" s="67"/>
      <c r="H158" s="67"/>
      <c r="I158" s="67"/>
      <c r="J158" s="67"/>
      <c r="K158" s="67"/>
      <c r="L158" s="67"/>
      <c r="M158" s="67"/>
      <c r="N158" s="67"/>
      <c r="O158" s="67"/>
      <c r="P158" s="67"/>
      <c r="Q158" s="67"/>
      <c r="R158" s="67"/>
      <c r="S158" s="67"/>
      <c r="T158" s="67"/>
      <c r="U158" s="67"/>
      <c r="V158" s="67"/>
      <c r="W158" s="67"/>
      <c r="X158" s="67"/>
      <c r="AB158" s="67"/>
    </row>
    <row r="159" spans="6:28" s="66" customFormat="1" ht="11.25" hidden="1" customHeight="1" x14ac:dyDescent="0.2">
      <c r="F159" s="67"/>
      <c r="G159" s="67"/>
      <c r="H159" s="67"/>
      <c r="I159" s="67"/>
      <c r="J159" s="67"/>
      <c r="K159" s="67"/>
      <c r="L159" s="67"/>
      <c r="M159" s="67"/>
      <c r="N159" s="67"/>
      <c r="O159" s="67"/>
      <c r="P159" s="67"/>
      <c r="Q159" s="67"/>
      <c r="R159" s="67"/>
      <c r="S159" s="67"/>
      <c r="T159" s="67"/>
      <c r="U159" s="67"/>
      <c r="V159" s="67"/>
      <c r="W159" s="67"/>
      <c r="X159" s="67"/>
      <c r="AB159" s="67"/>
    </row>
    <row r="160" spans="6:28" s="66" customFormat="1" ht="11.25" hidden="1" customHeight="1" x14ac:dyDescent="0.2">
      <c r="F160" s="67"/>
      <c r="G160" s="67"/>
      <c r="H160" s="67"/>
      <c r="I160" s="67"/>
      <c r="J160" s="67"/>
      <c r="K160" s="67"/>
      <c r="L160" s="67"/>
      <c r="M160" s="67"/>
      <c r="N160" s="67"/>
      <c r="O160" s="67"/>
      <c r="P160" s="67"/>
      <c r="Q160" s="67"/>
      <c r="R160" s="67"/>
      <c r="S160" s="67"/>
      <c r="T160" s="67"/>
      <c r="U160" s="67"/>
      <c r="V160" s="67"/>
      <c r="W160" s="67"/>
      <c r="X160" s="67"/>
      <c r="AB160" s="67"/>
    </row>
    <row r="161" spans="6:28" s="66" customFormat="1" ht="11.25" hidden="1" customHeight="1" x14ac:dyDescent="0.2">
      <c r="F161" s="67"/>
      <c r="G161" s="67"/>
      <c r="H161" s="67"/>
      <c r="I161" s="67"/>
      <c r="J161" s="67"/>
      <c r="K161" s="67"/>
      <c r="L161" s="67"/>
      <c r="M161" s="67"/>
      <c r="N161" s="67"/>
      <c r="O161" s="67"/>
      <c r="P161" s="67"/>
      <c r="Q161" s="67"/>
      <c r="R161" s="67"/>
      <c r="S161" s="67"/>
      <c r="T161" s="67"/>
      <c r="U161" s="67"/>
      <c r="V161" s="67"/>
      <c r="W161" s="67"/>
      <c r="X161" s="67"/>
      <c r="AB161" s="67"/>
    </row>
    <row r="162" spans="6:28" s="66" customFormat="1" ht="11.25" hidden="1" customHeight="1" x14ac:dyDescent="0.2">
      <c r="F162" s="67"/>
      <c r="G162" s="67"/>
      <c r="H162" s="67"/>
      <c r="I162" s="67"/>
      <c r="J162" s="67"/>
      <c r="K162" s="67"/>
      <c r="L162" s="67"/>
      <c r="M162" s="67"/>
      <c r="N162" s="67"/>
      <c r="O162" s="67"/>
      <c r="P162" s="67"/>
      <c r="Q162" s="67"/>
      <c r="R162" s="67"/>
      <c r="S162" s="67"/>
      <c r="T162" s="67"/>
      <c r="U162" s="67"/>
      <c r="V162" s="67"/>
      <c r="W162" s="67"/>
      <c r="X162" s="67"/>
      <c r="AB162" s="67"/>
    </row>
    <row r="163" spans="6:28" s="66" customFormat="1" ht="11.25" hidden="1" customHeight="1" x14ac:dyDescent="0.2">
      <c r="F163" s="67"/>
      <c r="G163" s="67"/>
      <c r="H163" s="67"/>
      <c r="I163" s="67"/>
      <c r="J163" s="67"/>
      <c r="K163" s="67"/>
      <c r="L163" s="67"/>
      <c r="M163" s="67"/>
      <c r="N163" s="67"/>
      <c r="O163" s="67"/>
      <c r="P163" s="67"/>
      <c r="Q163" s="67"/>
      <c r="R163" s="67"/>
      <c r="S163" s="67"/>
      <c r="T163" s="67"/>
      <c r="U163" s="67"/>
      <c r="V163" s="67"/>
      <c r="W163" s="67"/>
      <c r="X163" s="67"/>
      <c r="AB163" s="67"/>
    </row>
    <row r="164" spans="6:28" s="66" customFormat="1" ht="11.25" hidden="1" customHeight="1" x14ac:dyDescent="0.2">
      <c r="F164" s="67"/>
      <c r="G164" s="67"/>
      <c r="H164" s="67"/>
      <c r="I164" s="67"/>
      <c r="J164" s="67"/>
      <c r="K164" s="67"/>
      <c r="L164" s="67"/>
      <c r="M164" s="67"/>
      <c r="N164" s="67"/>
      <c r="O164" s="67"/>
      <c r="P164" s="67"/>
      <c r="Q164" s="67"/>
      <c r="R164" s="67"/>
      <c r="S164" s="67"/>
      <c r="T164" s="67"/>
      <c r="U164" s="67"/>
      <c r="V164" s="67"/>
      <c r="W164" s="67"/>
      <c r="X164" s="67"/>
      <c r="AB164" s="67"/>
    </row>
    <row r="165" spans="6:28" s="66" customFormat="1" ht="11.25" hidden="1" customHeight="1" x14ac:dyDescent="0.2">
      <c r="F165" s="67"/>
      <c r="G165" s="67"/>
      <c r="H165" s="67"/>
      <c r="I165" s="67"/>
      <c r="J165" s="67"/>
      <c r="K165" s="67"/>
      <c r="L165" s="67"/>
      <c r="M165" s="67"/>
      <c r="N165" s="67"/>
      <c r="O165" s="67"/>
      <c r="P165" s="67"/>
      <c r="Q165" s="67"/>
      <c r="R165" s="67"/>
      <c r="S165" s="67"/>
      <c r="T165" s="67"/>
      <c r="U165" s="67"/>
      <c r="V165" s="67"/>
      <c r="W165" s="67"/>
      <c r="X165" s="67"/>
      <c r="AB165" s="67"/>
    </row>
    <row r="166" spans="6:28" s="66" customFormat="1" ht="11.25" hidden="1" customHeight="1" x14ac:dyDescent="0.2">
      <c r="F166" s="67"/>
      <c r="G166" s="67"/>
      <c r="H166" s="67"/>
      <c r="I166" s="67"/>
      <c r="J166" s="67"/>
      <c r="K166" s="67"/>
      <c r="L166" s="67"/>
      <c r="M166" s="67"/>
      <c r="N166" s="67"/>
      <c r="O166" s="67"/>
      <c r="P166" s="67"/>
      <c r="Q166" s="67"/>
      <c r="R166" s="67"/>
      <c r="S166" s="67"/>
      <c r="T166" s="67"/>
      <c r="U166" s="67"/>
      <c r="V166" s="67"/>
      <c r="W166" s="67"/>
      <c r="X166" s="67"/>
      <c r="AB166" s="67"/>
    </row>
    <row r="167" spans="6:28" s="66" customFormat="1" ht="11.25" hidden="1" customHeight="1" x14ac:dyDescent="0.2">
      <c r="F167" s="67"/>
      <c r="G167" s="67"/>
      <c r="H167" s="67"/>
      <c r="I167" s="67"/>
      <c r="J167" s="67"/>
      <c r="K167" s="67"/>
      <c r="L167" s="67"/>
      <c r="M167" s="67"/>
      <c r="N167" s="67"/>
      <c r="O167" s="67"/>
      <c r="P167" s="67"/>
      <c r="Q167" s="67"/>
      <c r="R167" s="67"/>
      <c r="S167" s="67"/>
      <c r="T167" s="67"/>
      <c r="U167" s="67"/>
      <c r="V167" s="67"/>
      <c r="W167" s="67"/>
      <c r="X167" s="67"/>
      <c r="AB167" s="67"/>
    </row>
    <row r="168" spans="6:28" s="66" customFormat="1" ht="11.25" hidden="1" customHeight="1" x14ac:dyDescent="0.2">
      <c r="F168" s="67"/>
      <c r="G168" s="67"/>
      <c r="H168" s="67"/>
      <c r="I168" s="67"/>
      <c r="J168" s="67"/>
      <c r="K168" s="67"/>
      <c r="L168" s="67"/>
      <c r="M168" s="67"/>
      <c r="N168" s="67"/>
      <c r="O168" s="67"/>
      <c r="P168" s="67"/>
      <c r="Q168" s="67"/>
      <c r="R168" s="67"/>
      <c r="S168" s="67"/>
      <c r="T168" s="67"/>
      <c r="U168" s="67"/>
      <c r="V168" s="67"/>
      <c r="W168" s="67"/>
      <c r="X168" s="67"/>
      <c r="AB168" s="67"/>
    </row>
    <row r="169" spans="6:28" s="66" customFormat="1" ht="11.25" hidden="1" customHeight="1" x14ac:dyDescent="0.2">
      <c r="F169" s="67"/>
      <c r="G169" s="67"/>
      <c r="H169" s="67"/>
      <c r="I169" s="67"/>
      <c r="J169" s="67"/>
      <c r="K169" s="67"/>
      <c r="L169" s="67"/>
      <c r="M169" s="67"/>
      <c r="N169" s="67"/>
      <c r="O169" s="67"/>
      <c r="P169" s="67"/>
      <c r="Q169" s="67"/>
      <c r="R169" s="67"/>
      <c r="S169" s="67"/>
      <c r="T169" s="67"/>
      <c r="U169" s="67"/>
      <c r="V169" s="67"/>
      <c r="W169" s="67"/>
      <c r="X169" s="67"/>
      <c r="AB169" s="67"/>
    </row>
    <row r="170" spans="6:28" s="66" customFormat="1" ht="11.25" hidden="1" customHeight="1" x14ac:dyDescent="0.2">
      <c r="F170" s="67"/>
      <c r="G170" s="67"/>
      <c r="H170" s="67"/>
      <c r="I170" s="67"/>
      <c r="J170" s="67"/>
      <c r="K170" s="67"/>
      <c r="L170" s="67"/>
      <c r="M170" s="67"/>
      <c r="N170" s="67"/>
      <c r="O170" s="67"/>
      <c r="P170" s="67"/>
      <c r="Q170" s="67"/>
      <c r="R170" s="67"/>
      <c r="S170" s="67"/>
      <c r="T170" s="67"/>
      <c r="U170" s="67"/>
      <c r="V170" s="67"/>
      <c r="W170" s="67"/>
      <c r="X170" s="67"/>
      <c r="AB170" s="67"/>
    </row>
    <row r="171" spans="6:28" s="66" customFormat="1" ht="11.25" hidden="1" customHeight="1" x14ac:dyDescent="0.2">
      <c r="F171" s="67"/>
      <c r="G171" s="67"/>
      <c r="H171" s="67"/>
      <c r="I171" s="67"/>
      <c r="J171" s="67"/>
      <c r="K171" s="67"/>
      <c r="L171" s="67"/>
      <c r="M171" s="67"/>
      <c r="N171" s="67"/>
      <c r="O171" s="67"/>
      <c r="P171" s="67"/>
      <c r="Q171" s="67"/>
      <c r="R171" s="67"/>
      <c r="S171" s="67"/>
      <c r="T171" s="67"/>
      <c r="U171" s="67"/>
      <c r="V171" s="67"/>
      <c r="W171" s="67"/>
      <c r="X171" s="67"/>
      <c r="AB171" s="67"/>
    </row>
    <row r="172" spans="6:28" s="66" customFormat="1" ht="11.25" hidden="1" customHeight="1" x14ac:dyDescent="0.2">
      <c r="F172" s="67"/>
      <c r="G172" s="67"/>
      <c r="H172" s="67"/>
      <c r="I172" s="67"/>
      <c r="J172" s="67"/>
      <c r="K172" s="67"/>
      <c r="L172" s="67"/>
      <c r="M172" s="67"/>
      <c r="N172" s="67"/>
      <c r="O172" s="67"/>
      <c r="P172" s="67"/>
      <c r="Q172" s="67"/>
      <c r="R172" s="67"/>
      <c r="S172" s="67"/>
      <c r="T172" s="67"/>
      <c r="U172" s="67"/>
      <c r="V172" s="67"/>
      <c r="W172" s="67"/>
      <c r="X172" s="67"/>
      <c r="AB172" s="67"/>
    </row>
    <row r="173" spans="6:28" s="66" customFormat="1" ht="11.25" hidden="1" customHeight="1" x14ac:dyDescent="0.2">
      <c r="F173" s="67"/>
      <c r="G173" s="67"/>
      <c r="H173" s="67"/>
      <c r="I173" s="67"/>
      <c r="J173" s="67"/>
      <c r="K173" s="67"/>
      <c r="L173" s="67"/>
      <c r="M173" s="67"/>
      <c r="N173" s="67"/>
      <c r="O173" s="67"/>
      <c r="P173" s="67"/>
      <c r="Q173" s="67"/>
      <c r="R173" s="67"/>
      <c r="S173" s="67"/>
      <c r="T173" s="67"/>
      <c r="U173" s="67"/>
      <c r="V173" s="67"/>
      <c r="W173" s="67"/>
      <c r="X173" s="67"/>
      <c r="AB173" s="67"/>
    </row>
    <row r="174" spans="6:28" s="66" customFormat="1" ht="11.25" hidden="1" customHeight="1" x14ac:dyDescent="0.2">
      <c r="F174" s="67"/>
      <c r="G174" s="67"/>
      <c r="H174" s="67"/>
      <c r="I174" s="67"/>
      <c r="J174" s="67"/>
      <c r="K174" s="67"/>
      <c r="L174" s="67"/>
      <c r="M174" s="67"/>
      <c r="N174" s="67"/>
      <c r="O174" s="67"/>
      <c r="P174" s="67"/>
      <c r="Q174" s="67"/>
      <c r="R174" s="67"/>
      <c r="S174" s="67"/>
      <c r="T174" s="67"/>
      <c r="U174" s="67"/>
      <c r="V174" s="67"/>
      <c r="W174" s="67"/>
      <c r="X174" s="67"/>
      <c r="AB174" s="67"/>
    </row>
    <row r="175" spans="6:28" s="66" customFormat="1" ht="11.25" hidden="1" customHeight="1" x14ac:dyDescent="0.2">
      <c r="F175" s="67"/>
      <c r="G175" s="67"/>
      <c r="H175" s="67"/>
      <c r="I175" s="67"/>
      <c r="J175" s="67"/>
      <c r="K175" s="67"/>
      <c r="L175" s="67"/>
      <c r="M175" s="67"/>
      <c r="N175" s="67"/>
      <c r="O175" s="67"/>
      <c r="P175" s="67"/>
      <c r="Q175" s="67"/>
      <c r="R175" s="67"/>
      <c r="S175" s="67"/>
      <c r="T175" s="67"/>
      <c r="U175" s="67"/>
      <c r="V175" s="67"/>
      <c r="W175" s="67"/>
      <c r="X175" s="67"/>
      <c r="AB175" s="67"/>
    </row>
    <row r="176" spans="6:28" s="66" customFormat="1" ht="11.25" hidden="1" customHeight="1" x14ac:dyDescent="0.2">
      <c r="F176" s="67"/>
      <c r="G176" s="67"/>
      <c r="H176" s="67"/>
      <c r="I176" s="67"/>
      <c r="J176" s="67"/>
      <c r="K176" s="67"/>
      <c r="L176" s="67"/>
      <c r="M176" s="67"/>
      <c r="N176" s="67"/>
      <c r="O176" s="67"/>
      <c r="P176" s="67"/>
      <c r="Q176" s="67"/>
      <c r="R176" s="67"/>
      <c r="S176" s="67"/>
      <c r="T176" s="67"/>
      <c r="U176" s="67"/>
      <c r="V176" s="67"/>
      <c r="W176" s="67"/>
      <c r="X176" s="67"/>
      <c r="AB176" s="67"/>
    </row>
    <row r="177" spans="6:28" s="66" customFormat="1" ht="11.25" hidden="1" customHeight="1" x14ac:dyDescent="0.2">
      <c r="F177" s="67"/>
      <c r="G177" s="67"/>
      <c r="H177" s="67"/>
      <c r="I177" s="67"/>
      <c r="J177" s="67"/>
      <c r="K177" s="67"/>
      <c r="L177" s="67"/>
      <c r="M177" s="67"/>
      <c r="N177" s="67"/>
      <c r="O177" s="67"/>
      <c r="P177" s="67"/>
      <c r="Q177" s="67"/>
      <c r="R177" s="67"/>
      <c r="S177" s="67"/>
      <c r="T177" s="67"/>
      <c r="U177" s="67"/>
      <c r="V177" s="67"/>
      <c r="W177" s="67"/>
      <c r="X177" s="67"/>
      <c r="AB177" s="67"/>
    </row>
    <row r="178" spans="6:28" s="66" customFormat="1" ht="11.25" hidden="1" customHeight="1" x14ac:dyDescent="0.2">
      <c r="F178" s="67"/>
      <c r="G178" s="67"/>
      <c r="H178" s="67"/>
      <c r="I178" s="67"/>
      <c r="J178" s="67"/>
      <c r="K178" s="67"/>
      <c r="L178" s="67"/>
      <c r="M178" s="67"/>
      <c r="N178" s="67"/>
      <c r="O178" s="67"/>
      <c r="P178" s="67"/>
      <c r="Q178" s="67"/>
      <c r="R178" s="67"/>
      <c r="S178" s="67"/>
      <c r="T178" s="67"/>
      <c r="U178" s="67"/>
      <c r="V178" s="67"/>
      <c r="W178" s="67"/>
      <c r="X178" s="67"/>
      <c r="AB178" s="67"/>
    </row>
    <row r="179" spans="6:28" s="66" customFormat="1" ht="11.25" hidden="1" customHeight="1" x14ac:dyDescent="0.2">
      <c r="F179" s="67"/>
      <c r="G179" s="67"/>
      <c r="H179" s="67"/>
      <c r="I179" s="67"/>
      <c r="J179" s="67"/>
      <c r="K179" s="67"/>
      <c r="L179" s="67"/>
      <c r="M179" s="67"/>
      <c r="N179" s="67"/>
      <c r="O179" s="67"/>
      <c r="P179" s="67"/>
      <c r="Q179" s="67"/>
      <c r="R179" s="67"/>
      <c r="S179" s="67"/>
      <c r="T179" s="67"/>
      <c r="U179" s="67"/>
      <c r="V179" s="67"/>
      <c r="W179" s="67"/>
      <c r="X179" s="67"/>
      <c r="AB179" s="67"/>
    </row>
    <row r="180" spans="6:28" s="66" customFormat="1" ht="11.25" hidden="1" customHeight="1" x14ac:dyDescent="0.2">
      <c r="F180" s="67"/>
      <c r="G180" s="67"/>
      <c r="H180" s="67"/>
      <c r="I180" s="67"/>
      <c r="J180" s="67"/>
      <c r="K180" s="67"/>
      <c r="L180" s="67"/>
      <c r="M180" s="67"/>
      <c r="N180" s="67"/>
      <c r="O180" s="67"/>
      <c r="P180" s="67"/>
      <c r="Q180" s="67"/>
      <c r="R180" s="67"/>
      <c r="S180" s="67"/>
      <c r="T180" s="67"/>
      <c r="U180" s="67"/>
      <c r="V180" s="67"/>
      <c r="W180" s="67"/>
      <c r="X180" s="67"/>
      <c r="AB180" s="67"/>
    </row>
    <row r="181" spans="6:28" s="66" customFormat="1" ht="11.25" hidden="1" customHeight="1" x14ac:dyDescent="0.2">
      <c r="F181" s="67"/>
      <c r="G181" s="67"/>
      <c r="H181" s="67"/>
      <c r="I181" s="67"/>
      <c r="J181" s="67"/>
      <c r="K181" s="67"/>
      <c r="L181" s="67"/>
      <c r="M181" s="67"/>
      <c r="N181" s="67"/>
      <c r="O181" s="67"/>
      <c r="P181" s="67"/>
      <c r="Q181" s="67"/>
      <c r="R181" s="67"/>
      <c r="S181" s="67"/>
      <c r="T181" s="67"/>
      <c r="U181" s="67"/>
      <c r="V181" s="67"/>
      <c r="W181" s="67"/>
      <c r="X181" s="67"/>
      <c r="AB181" s="67"/>
    </row>
    <row r="182" spans="6:28" s="66" customFormat="1" ht="11.25" hidden="1" customHeight="1" x14ac:dyDescent="0.2">
      <c r="F182" s="67"/>
      <c r="G182" s="67"/>
      <c r="H182" s="67"/>
      <c r="I182" s="67"/>
      <c r="J182" s="67"/>
      <c r="K182" s="67"/>
      <c r="L182" s="67"/>
      <c r="M182" s="67"/>
      <c r="N182" s="67"/>
      <c r="O182" s="67"/>
      <c r="P182" s="67"/>
      <c r="Q182" s="67"/>
      <c r="R182" s="67"/>
      <c r="S182" s="67"/>
      <c r="T182" s="67"/>
      <c r="U182" s="67"/>
      <c r="V182" s="67"/>
      <c r="W182" s="67"/>
      <c r="X182" s="67"/>
      <c r="AB182" s="67"/>
    </row>
    <row r="183" spans="6:28" s="66" customFormat="1" ht="11.25" hidden="1" customHeight="1" x14ac:dyDescent="0.2">
      <c r="F183" s="67"/>
      <c r="G183" s="67"/>
      <c r="H183" s="67"/>
      <c r="I183" s="67"/>
      <c r="J183" s="67"/>
      <c r="K183" s="67"/>
      <c r="L183" s="67"/>
      <c r="M183" s="67"/>
      <c r="N183" s="67"/>
      <c r="O183" s="67"/>
      <c r="P183" s="67"/>
      <c r="Q183" s="67"/>
      <c r="R183" s="67"/>
      <c r="S183" s="67"/>
      <c r="T183" s="67"/>
      <c r="U183" s="67"/>
      <c r="V183" s="67"/>
      <c r="W183" s="67"/>
      <c r="X183" s="67"/>
      <c r="AB183" s="67"/>
    </row>
    <row r="184" spans="6:28" s="66" customFormat="1" ht="11.25" hidden="1" customHeight="1" x14ac:dyDescent="0.2">
      <c r="F184" s="67"/>
      <c r="G184" s="67"/>
      <c r="H184" s="67"/>
      <c r="I184" s="67"/>
      <c r="J184" s="67"/>
      <c r="K184" s="67"/>
      <c r="L184" s="67"/>
      <c r="M184" s="67"/>
      <c r="N184" s="67"/>
      <c r="O184" s="67"/>
      <c r="P184" s="67"/>
      <c r="Q184" s="67"/>
      <c r="R184" s="67"/>
      <c r="S184" s="67"/>
      <c r="T184" s="67"/>
      <c r="U184" s="67"/>
      <c r="V184" s="67"/>
      <c r="W184" s="67"/>
      <c r="X184" s="67"/>
      <c r="AB184" s="67"/>
    </row>
    <row r="185" spans="6:28" s="66" customFormat="1" ht="11.25" hidden="1" customHeight="1" x14ac:dyDescent="0.2">
      <c r="F185" s="67"/>
      <c r="G185" s="67"/>
      <c r="H185" s="67"/>
      <c r="I185" s="67"/>
      <c r="J185" s="67"/>
      <c r="K185" s="67"/>
      <c r="L185" s="67"/>
      <c r="M185" s="67"/>
      <c r="N185" s="67"/>
      <c r="O185" s="67"/>
      <c r="P185" s="67"/>
      <c r="Q185" s="67"/>
      <c r="R185" s="67"/>
      <c r="S185" s="67"/>
      <c r="T185" s="67"/>
      <c r="U185" s="67"/>
      <c r="V185" s="67"/>
      <c r="W185" s="67"/>
      <c r="X185" s="67"/>
      <c r="AB185" s="67"/>
    </row>
    <row r="186" spans="6:28" s="66" customFormat="1" ht="11.25" hidden="1" customHeight="1" x14ac:dyDescent="0.2">
      <c r="F186" s="67"/>
      <c r="G186" s="67"/>
      <c r="H186" s="67"/>
      <c r="I186" s="67"/>
      <c r="J186" s="67"/>
      <c r="K186" s="67"/>
      <c r="L186" s="67"/>
      <c r="M186" s="67"/>
      <c r="N186" s="67"/>
      <c r="O186" s="67"/>
      <c r="P186" s="67"/>
      <c r="Q186" s="67"/>
      <c r="R186" s="67"/>
      <c r="S186" s="67"/>
      <c r="T186" s="67"/>
      <c r="U186" s="67"/>
      <c r="V186" s="67"/>
      <c r="W186" s="67"/>
      <c r="X186" s="67"/>
      <c r="AB186" s="67"/>
    </row>
    <row r="187" spans="6:28" s="66" customFormat="1" ht="11.25" hidden="1" customHeight="1" x14ac:dyDescent="0.2">
      <c r="F187" s="67"/>
      <c r="G187" s="67"/>
      <c r="H187" s="67"/>
      <c r="I187" s="67"/>
      <c r="J187" s="67"/>
      <c r="K187" s="67"/>
      <c r="L187" s="67"/>
      <c r="M187" s="67"/>
      <c r="N187" s="67"/>
      <c r="O187" s="67"/>
      <c r="P187" s="67"/>
      <c r="Q187" s="67"/>
      <c r="R187" s="67"/>
      <c r="S187" s="67"/>
      <c r="T187" s="67"/>
      <c r="U187" s="67"/>
      <c r="V187" s="67"/>
      <c r="W187" s="67"/>
      <c r="X187" s="67"/>
      <c r="AB187" s="67"/>
    </row>
    <row r="188" spans="6:28" s="66" customFormat="1" ht="11.25" hidden="1" customHeight="1" x14ac:dyDescent="0.2">
      <c r="F188" s="67"/>
      <c r="G188" s="67"/>
      <c r="H188" s="67"/>
      <c r="I188" s="67"/>
      <c r="J188" s="67"/>
      <c r="K188" s="67"/>
      <c r="L188" s="67"/>
      <c r="M188" s="67"/>
      <c r="N188" s="67"/>
      <c r="O188" s="67"/>
      <c r="P188" s="67"/>
      <c r="Q188" s="67"/>
      <c r="R188" s="67"/>
      <c r="S188" s="67"/>
      <c r="T188" s="67"/>
      <c r="U188" s="67"/>
      <c r="V188" s="67"/>
      <c r="W188" s="67"/>
      <c r="X188" s="67"/>
      <c r="AB188" s="67"/>
    </row>
    <row r="189" spans="6:28" s="66" customFormat="1" ht="11.25" hidden="1" customHeight="1" x14ac:dyDescent="0.2">
      <c r="F189" s="67"/>
      <c r="G189" s="67"/>
      <c r="H189" s="67"/>
      <c r="I189" s="67"/>
      <c r="J189" s="67"/>
      <c r="K189" s="67"/>
      <c r="L189" s="67"/>
      <c r="M189" s="67"/>
      <c r="N189" s="67"/>
      <c r="O189" s="67"/>
      <c r="P189" s="67"/>
      <c r="Q189" s="67"/>
      <c r="R189" s="67"/>
      <c r="S189" s="67"/>
      <c r="T189" s="67"/>
      <c r="U189" s="67"/>
      <c r="V189" s="67"/>
      <c r="W189" s="67"/>
      <c r="X189" s="67"/>
      <c r="AB189" s="67"/>
    </row>
    <row r="190" spans="6:28" s="66" customFormat="1" ht="11.25" hidden="1" customHeight="1" x14ac:dyDescent="0.2">
      <c r="F190" s="67"/>
      <c r="G190" s="67"/>
      <c r="H190" s="67"/>
      <c r="I190" s="67"/>
      <c r="J190" s="67"/>
      <c r="K190" s="67"/>
      <c r="L190" s="67"/>
      <c r="M190" s="67"/>
      <c r="N190" s="67"/>
      <c r="O190" s="67"/>
      <c r="P190" s="67"/>
      <c r="Q190" s="67"/>
      <c r="R190" s="67"/>
      <c r="S190" s="67"/>
      <c r="T190" s="67"/>
      <c r="U190" s="67"/>
      <c r="V190" s="67"/>
      <c r="W190" s="67"/>
      <c r="X190" s="67"/>
      <c r="AB190" s="67"/>
    </row>
    <row r="191" spans="6:28" s="66" customFormat="1" ht="11.25" hidden="1" customHeight="1" x14ac:dyDescent="0.2">
      <c r="F191" s="67"/>
      <c r="G191" s="67"/>
      <c r="H191" s="67"/>
      <c r="I191" s="67"/>
      <c r="J191" s="67"/>
      <c r="K191" s="67"/>
      <c r="L191" s="67"/>
      <c r="M191" s="67"/>
      <c r="N191" s="67"/>
      <c r="O191" s="67"/>
      <c r="P191" s="67"/>
      <c r="Q191" s="67"/>
      <c r="R191" s="67"/>
      <c r="S191" s="67"/>
      <c r="T191" s="67"/>
      <c r="U191" s="67"/>
      <c r="V191" s="67"/>
      <c r="W191" s="67"/>
      <c r="X191" s="67"/>
      <c r="AB191" s="67"/>
    </row>
    <row r="192" spans="6:28" s="66" customFormat="1" ht="11.25" hidden="1" customHeight="1" x14ac:dyDescent="0.2">
      <c r="F192" s="67"/>
      <c r="G192" s="67"/>
      <c r="H192" s="67"/>
      <c r="I192" s="67"/>
      <c r="J192" s="67"/>
      <c r="K192" s="67"/>
      <c r="L192" s="67"/>
      <c r="M192" s="67"/>
      <c r="N192" s="67"/>
      <c r="O192" s="67"/>
      <c r="P192" s="67"/>
      <c r="Q192" s="67"/>
      <c r="R192" s="67"/>
      <c r="S192" s="67"/>
      <c r="T192" s="67"/>
      <c r="U192" s="67"/>
      <c r="V192" s="67"/>
      <c r="W192" s="67"/>
      <c r="X192" s="67"/>
      <c r="AB192" s="67"/>
    </row>
    <row r="193" spans="6:28" s="66" customFormat="1" ht="11.25" hidden="1" customHeight="1" x14ac:dyDescent="0.2">
      <c r="F193" s="67"/>
      <c r="G193" s="67"/>
      <c r="H193" s="67"/>
      <c r="I193" s="67"/>
      <c r="J193" s="67"/>
      <c r="K193" s="67"/>
      <c r="L193" s="67"/>
      <c r="M193" s="67"/>
      <c r="N193" s="67"/>
      <c r="O193" s="67"/>
      <c r="P193" s="67"/>
      <c r="Q193" s="67"/>
      <c r="R193" s="67"/>
      <c r="S193" s="67"/>
      <c r="T193" s="67"/>
      <c r="U193" s="67"/>
      <c r="V193" s="67"/>
      <c r="W193" s="67"/>
      <c r="X193" s="67"/>
      <c r="AB193" s="67"/>
    </row>
    <row r="194" spans="6:28" s="66" customFormat="1" ht="11.25" hidden="1" customHeight="1" x14ac:dyDescent="0.2">
      <c r="F194" s="67"/>
      <c r="G194" s="67"/>
      <c r="H194" s="67"/>
      <c r="I194" s="67"/>
      <c r="J194" s="67"/>
      <c r="K194" s="67"/>
      <c r="L194" s="67"/>
      <c r="M194" s="67"/>
      <c r="N194" s="67"/>
      <c r="O194" s="67"/>
      <c r="P194" s="67"/>
      <c r="Q194" s="67"/>
      <c r="R194" s="67"/>
      <c r="S194" s="67"/>
      <c r="T194" s="67"/>
      <c r="U194" s="67"/>
      <c r="V194" s="67"/>
      <c r="W194" s="67"/>
      <c r="X194" s="67"/>
      <c r="AB194" s="67"/>
    </row>
    <row r="195" spans="6:28" s="66" customFormat="1" ht="11.25" hidden="1" customHeight="1" x14ac:dyDescent="0.2">
      <c r="F195" s="67"/>
      <c r="G195" s="67"/>
      <c r="H195" s="67"/>
      <c r="I195" s="67"/>
      <c r="J195" s="67"/>
      <c r="K195" s="67"/>
      <c r="L195" s="67"/>
      <c r="M195" s="67"/>
      <c r="N195" s="67"/>
      <c r="O195" s="67"/>
      <c r="P195" s="67"/>
      <c r="Q195" s="67"/>
      <c r="R195" s="67"/>
      <c r="S195" s="67"/>
      <c r="T195" s="67"/>
      <c r="U195" s="67"/>
      <c r="V195" s="67"/>
      <c r="W195" s="67"/>
      <c r="X195" s="67"/>
      <c r="AB195" s="67"/>
    </row>
    <row r="196" spans="6:28" s="66" customFormat="1" ht="11.25" hidden="1" customHeight="1" x14ac:dyDescent="0.2">
      <c r="F196" s="67"/>
      <c r="G196" s="67"/>
      <c r="H196" s="67"/>
      <c r="I196" s="67"/>
      <c r="J196" s="67"/>
      <c r="K196" s="67"/>
      <c r="L196" s="67"/>
      <c r="M196" s="67"/>
      <c r="N196" s="67"/>
      <c r="O196" s="67"/>
      <c r="P196" s="67"/>
      <c r="Q196" s="67"/>
      <c r="R196" s="67"/>
      <c r="S196" s="67"/>
      <c r="T196" s="67"/>
      <c r="U196" s="67"/>
      <c r="V196" s="67"/>
      <c r="W196" s="67"/>
      <c r="X196" s="67"/>
      <c r="AB196" s="67"/>
    </row>
    <row r="197" spans="6:28" s="66" customFormat="1" ht="11.25" hidden="1" customHeight="1" x14ac:dyDescent="0.2">
      <c r="F197" s="67"/>
      <c r="G197" s="67"/>
      <c r="H197" s="67"/>
      <c r="I197" s="67"/>
      <c r="J197" s="67"/>
      <c r="K197" s="67"/>
      <c r="L197" s="67"/>
      <c r="M197" s="67"/>
      <c r="N197" s="67"/>
      <c r="O197" s="67"/>
      <c r="P197" s="67"/>
      <c r="Q197" s="67"/>
      <c r="R197" s="67"/>
      <c r="S197" s="67"/>
      <c r="T197" s="67"/>
      <c r="U197" s="67"/>
      <c r="V197" s="67"/>
      <c r="W197" s="67"/>
      <c r="X197" s="67"/>
      <c r="AB197" s="67"/>
    </row>
    <row r="198" spans="6:28" s="66" customFormat="1" ht="11.25" hidden="1" customHeight="1" x14ac:dyDescent="0.2">
      <c r="F198" s="67"/>
      <c r="G198" s="67"/>
      <c r="H198" s="67"/>
      <c r="I198" s="67"/>
      <c r="J198" s="67"/>
      <c r="K198" s="67"/>
      <c r="L198" s="67"/>
      <c r="M198" s="67"/>
      <c r="N198" s="67"/>
      <c r="O198" s="67"/>
      <c r="P198" s="67"/>
      <c r="Q198" s="67"/>
      <c r="R198" s="67"/>
      <c r="S198" s="67"/>
      <c r="T198" s="67"/>
      <c r="U198" s="67"/>
      <c r="V198" s="67"/>
      <c r="W198" s="67"/>
      <c r="X198" s="67"/>
      <c r="AB198" s="67"/>
    </row>
    <row r="199" spans="6:28" s="66" customFormat="1" ht="11.25" hidden="1" customHeight="1" x14ac:dyDescent="0.2">
      <c r="F199" s="67"/>
      <c r="G199" s="67"/>
      <c r="H199" s="67"/>
      <c r="I199" s="67"/>
      <c r="J199" s="67"/>
      <c r="K199" s="67"/>
      <c r="L199" s="67"/>
      <c r="M199" s="67"/>
      <c r="N199" s="67"/>
      <c r="O199" s="67"/>
      <c r="P199" s="67"/>
      <c r="Q199" s="67"/>
      <c r="R199" s="67"/>
      <c r="S199" s="67"/>
      <c r="T199" s="67"/>
      <c r="U199" s="67"/>
      <c r="V199" s="67"/>
      <c r="W199" s="67"/>
      <c r="X199" s="67"/>
      <c r="AB199" s="67"/>
    </row>
    <row r="200" spans="6:28" s="66" customFormat="1" ht="11.25" hidden="1" customHeight="1" x14ac:dyDescent="0.2">
      <c r="F200" s="67"/>
      <c r="G200" s="67"/>
      <c r="H200" s="67"/>
      <c r="I200" s="67"/>
      <c r="J200" s="67"/>
      <c r="K200" s="67"/>
      <c r="L200" s="67"/>
      <c r="M200" s="67"/>
      <c r="N200" s="67"/>
      <c r="O200" s="67"/>
      <c r="P200" s="67"/>
      <c r="Q200" s="67"/>
      <c r="R200" s="67"/>
      <c r="S200" s="67"/>
      <c r="T200" s="67"/>
      <c r="U200" s="67"/>
      <c r="V200" s="67"/>
      <c r="W200" s="67"/>
      <c r="X200" s="67"/>
      <c r="AB200" s="67"/>
    </row>
    <row r="201" spans="6:28" s="66" customFormat="1" ht="11.25" hidden="1" customHeight="1" x14ac:dyDescent="0.2">
      <c r="F201" s="67"/>
      <c r="G201" s="67"/>
      <c r="H201" s="67"/>
      <c r="I201" s="67"/>
      <c r="J201" s="67"/>
      <c r="K201" s="67"/>
      <c r="L201" s="67"/>
      <c r="M201" s="67"/>
      <c r="N201" s="67"/>
      <c r="O201" s="67"/>
      <c r="P201" s="67"/>
      <c r="Q201" s="67"/>
      <c r="R201" s="67"/>
      <c r="S201" s="67"/>
      <c r="T201" s="67"/>
      <c r="U201" s="67"/>
      <c r="V201" s="67"/>
      <c r="W201" s="67"/>
      <c r="X201" s="67"/>
      <c r="AB201" s="67"/>
    </row>
    <row r="202" spans="6:28" s="66" customFormat="1" ht="11.25" hidden="1" customHeight="1" x14ac:dyDescent="0.2">
      <c r="F202" s="67"/>
      <c r="G202" s="67"/>
      <c r="H202" s="67"/>
      <c r="I202" s="67"/>
      <c r="J202" s="67"/>
      <c r="K202" s="67"/>
      <c r="L202" s="67"/>
      <c r="M202" s="67"/>
      <c r="N202" s="67"/>
      <c r="O202" s="67"/>
      <c r="P202" s="67"/>
      <c r="Q202" s="67"/>
      <c r="R202" s="67"/>
      <c r="S202" s="67"/>
      <c r="T202" s="67"/>
      <c r="U202" s="67"/>
      <c r="V202" s="67"/>
      <c r="W202" s="67"/>
      <c r="X202" s="67"/>
      <c r="AB202" s="67"/>
    </row>
    <row r="203" spans="6:28" s="66" customFormat="1" ht="11.25" hidden="1" customHeight="1" x14ac:dyDescent="0.2">
      <c r="F203" s="67"/>
      <c r="G203" s="67"/>
      <c r="H203" s="67"/>
      <c r="I203" s="67"/>
      <c r="J203" s="67"/>
      <c r="K203" s="67"/>
      <c r="L203" s="67"/>
      <c r="M203" s="67"/>
      <c r="N203" s="67"/>
      <c r="O203" s="67"/>
      <c r="P203" s="67"/>
      <c r="Q203" s="67"/>
      <c r="R203" s="67"/>
      <c r="S203" s="67"/>
      <c r="T203" s="67"/>
      <c r="U203" s="67"/>
      <c r="V203" s="67"/>
      <c r="W203" s="67"/>
      <c r="X203" s="67"/>
      <c r="AB203" s="67"/>
    </row>
    <row r="204" spans="6:28" s="66" customFormat="1" ht="11.25" hidden="1" customHeight="1" x14ac:dyDescent="0.2">
      <c r="F204" s="67"/>
      <c r="G204" s="67"/>
      <c r="H204" s="67"/>
      <c r="I204" s="67"/>
      <c r="J204" s="67"/>
      <c r="K204" s="67"/>
      <c r="L204" s="67"/>
      <c r="M204" s="67"/>
      <c r="N204" s="67"/>
      <c r="O204" s="67"/>
      <c r="P204" s="67"/>
      <c r="Q204" s="67"/>
      <c r="R204" s="67"/>
      <c r="S204" s="67"/>
      <c r="T204" s="67"/>
      <c r="U204" s="67"/>
      <c r="V204" s="67"/>
      <c r="W204" s="67"/>
      <c r="X204" s="67"/>
      <c r="AB204" s="67"/>
    </row>
    <row r="205" spans="6:28" s="66" customFormat="1" ht="11.25" hidden="1" customHeight="1" x14ac:dyDescent="0.2">
      <c r="F205" s="67"/>
      <c r="G205" s="67"/>
      <c r="H205" s="67"/>
      <c r="I205" s="67"/>
      <c r="J205" s="67"/>
      <c r="K205" s="67"/>
      <c r="L205" s="67"/>
      <c r="M205" s="67"/>
      <c r="N205" s="67"/>
      <c r="O205" s="67"/>
      <c r="P205" s="67"/>
      <c r="Q205" s="67"/>
      <c r="R205" s="67"/>
      <c r="S205" s="67"/>
      <c r="T205" s="67"/>
      <c r="U205" s="67"/>
      <c r="V205" s="67"/>
      <c r="W205" s="67"/>
      <c r="X205" s="67"/>
      <c r="AB205" s="67"/>
    </row>
    <row r="206" spans="6:28" s="66" customFormat="1" ht="11.25" hidden="1" customHeight="1" x14ac:dyDescent="0.2"/>
    <row r="207" spans="6:28" s="66" customFormat="1" ht="11.25" hidden="1" customHeight="1" x14ac:dyDescent="0.2"/>
    <row r="208" spans="6:28" s="66" customFormat="1" ht="11.25" hidden="1" customHeight="1" x14ac:dyDescent="0.2"/>
    <row r="209" s="66" customFormat="1" ht="11.25" hidden="1" customHeight="1" x14ac:dyDescent="0.2"/>
    <row r="210" s="66" customFormat="1" ht="11.25" hidden="1" customHeight="1" x14ac:dyDescent="0.2"/>
    <row r="211" s="66" customFormat="1" ht="11.25" hidden="1" customHeight="1" x14ac:dyDescent="0.2"/>
    <row r="212" s="66" customFormat="1" ht="11.25" hidden="1" customHeight="1" x14ac:dyDescent="0.2"/>
    <row r="213" s="66" customFormat="1" ht="11.25" hidden="1" customHeight="1" x14ac:dyDescent="0.2"/>
    <row r="214" s="66" customFormat="1" ht="11.25" hidden="1" customHeight="1" x14ac:dyDescent="0.2"/>
    <row r="215" s="66" customFormat="1" ht="11.25" hidden="1" customHeight="1" x14ac:dyDescent="0.2"/>
    <row r="216" s="66" customFormat="1" ht="11.25" hidden="1" customHeight="1" x14ac:dyDescent="0.2"/>
    <row r="217" s="66" customFormat="1" ht="11.25" hidden="1" customHeight="1" x14ac:dyDescent="0.2"/>
    <row r="218" s="66" customFormat="1" ht="11.25" hidden="1" customHeight="1" x14ac:dyDescent="0.2"/>
    <row r="219" s="66" customFormat="1" ht="11.25" hidden="1" customHeight="1" x14ac:dyDescent="0.2"/>
    <row r="220" s="66" customFormat="1" ht="11.25" hidden="1" customHeight="1" x14ac:dyDescent="0.2"/>
    <row r="221" s="66" customFormat="1" ht="11.25" hidden="1" customHeight="1" x14ac:dyDescent="0.2"/>
    <row r="222" s="66" customFormat="1" ht="11.25" hidden="1" customHeight="1" x14ac:dyDescent="0.2"/>
    <row r="223" s="66" customFormat="1" ht="11.25" hidden="1" customHeight="1" x14ac:dyDescent="0.2"/>
    <row r="224" s="66" customFormat="1" ht="11.25" hidden="1" customHeight="1" x14ac:dyDescent="0.2"/>
    <row r="225" s="66" customFormat="1" ht="11.25" hidden="1" customHeight="1" x14ac:dyDescent="0.2"/>
    <row r="226" s="66" customFormat="1" ht="11.25" hidden="1" customHeight="1" x14ac:dyDescent="0.2"/>
    <row r="227" s="66" customFormat="1" ht="11.25" hidden="1" customHeight="1" x14ac:dyDescent="0.2"/>
    <row r="228" s="66" customFormat="1" ht="11.25" hidden="1" customHeight="1" x14ac:dyDescent="0.2"/>
    <row r="229" s="66" customFormat="1" ht="11.25" hidden="1" customHeight="1" x14ac:dyDescent="0.2"/>
    <row r="230" s="66" customFormat="1" ht="11.25" hidden="1" customHeight="1" x14ac:dyDescent="0.2"/>
    <row r="231" s="66" customFormat="1" ht="11.25" hidden="1" customHeight="1" x14ac:dyDescent="0.2"/>
    <row r="232" s="66" customFormat="1" ht="11.25" hidden="1" customHeight="1" x14ac:dyDescent="0.2"/>
    <row r="233" s="66" customFormat="1" ht="11.25" hidden="1" customHeight="1" x14ac:dyDescent="0.2"/>
    <row r="234" s="66" customFormat="1" ht="11.25" hidden="1" customHeight="1" x14ac:dyDescent="0.2"/>
    <row r="235" s="66" customFormat="1" ht="11.25" hidden="1" customHeight="1" x14ac:dyDescent="0.2"/>
    <row r="236" s="66" customFormat="1" ht="11.25" hidden="1" customHeight="1" x14ac:dyDescent="0.2"/>
    <row r="237" s="66" customFormat="1" ht="11.25" hidden="1" customHeight="1" x14ac:dyDescent="0.2"/>
    <row r="238" s="66" customFormat="1" ht="11.25" hidden="1" customHeight="1" x14ac:dyDescent="0.2"/>
    <row r="239" s="66" customFormat="1" ht="11.25" hidden="1" customHeight="1" x14ac:dyDescent="0.2"/>
    <row r="240" s="66" customFormat="1" ht="11.25" hidden="1" customHeight="1" x14ac:dyDescent="0.2"/>
    <row r="241" s="66" customFormat="1" ht="11.25" hidden="1" customHeight="1" x14ac:dyDescent="0.2"/>
    <row r="242" s="66" customFormat="1" ht="11.25" hidden="1" customHeight="1" x14ac:dyDescent="0.2"/>
    <row r="243" s="66" customFormat="1" ht="11.25" hidden="1" customHeight="1" x14ac:dyDescent="0.2"/>
    <row r="244" s="66" customFormat="1" ht="11.25" hidden="1" customHeight="1" x14ac:dyDescent="0.2"/>
    <row r="245" s="66" customFormat="1" ht="11.25" hidden="1" customHeight="1" x14ac:dyDescent="0.2"/>
    <row r="246" s="66" customFormat="1" ht="11.25" hidden="1" customHeight="1" x14ac:dyDescent="0.2"/>
    <row r="247" s="66" customFormat="1" ht="11.25" hidden="1" customHeight="1" x14ac:dyDescent="0.2"/>
    <row r="248" s="66" customFormat="1" ht="11.25" hidden="1" customHeight="1" x14ac:dyDescent="0.2"/>
    <row r="249" s="66" customFormat="1" ht="11.25" hidden="1" customHeight="1" x14ac:dyDescent="0.2"/>
    <row r="250" s="66" customFormat="1" ht="11.25" hidden="1" customHeight="1" x14ac:dyDescent="0.2"/>
    <row r="251" s="66" customFormat="1" ht="11.25" hidden="1" customHeight="1" x14ac:dyDescent="0.2"/>
    <row r="252" s="66" customFormat="1" ht="11.25" hidden="1" customHeight="1" x14ac:dyDescent="0.2"/>
    <row r="253" s="66" customFormat="1" ht="11.25" hidden="1" customHeight="1" x14ac:dyDescent="0.2"/>
    <row r="254" s="66" customFormat="1" ht="11.25" hidden="1" customHeight="1" x14ac:dyDescent="0.2"/>
    <row r="255" s="66" customFormat="1" ht="11.25" hidden="1" customHeight="1" x14ac:dyDescent="0.2"/>
    <row r="256" s="66" customFormat="1" ht="11.25" hidden="1" customHeight="1" x14ac:dyDescent="0.2"/>
    <row r="257" s="66" customFormat="1" ht="11.25" hidden="1" customHeight="1" x14ac:dyDescent="0.2"/>
    <row r="258" s="66" customFormat="1" ht="11.25" hidden="1" customHeight="1" x14ac:dyDescent="0.2"/>
    <row r="259" s="66" customFormat="1" ht="11.25" hidden="1" customHeight="1" x14ac:dyDescent="0.2"/>
    <row r="260" s="66" customFormat="1" ht="11.25" hidden="1" customHeight="1" x14ac:dyDescent="0.2"/>
    <row r="261" s="66" customFormat="1" ht="11.25" hidden="1" customHeight="1" x14ac:dyDescent="0.2"/>
    <row r="262" s="66" customFormat="1" ht="11.25" hidden="1" customHeight="1" x14ac:dyDescent="0.2"/>
    <row r="263" s="66" customFormat="1" ht="11.25" hidden="1" customHeight="1" x14ac:dyDescent="0.2"/>
    <row r="264" s="66" customFormat="1" ht="11.25" hidden="1" customHeight="1" x14ac:dyDescent="0.2"/>
    <row r="265" s="66" customFormat="1" ht="11.25" hidden="1" customHeight="1" x14ac:dyDescent="0.2"/>
    <row r="266" s="66" customFormat="1" ht="11.25" hidden="1" customHeight="1" x14ac:dyDescent="0.2"/>
    <row r="267" s="66" customFormat="1" ht="11.25" hidden="1" customHeight="1" x14ac:dyDescent="0.2"/>
    <row r="268" s="66" customFormat="1" ht="11.25" hidden="1" customHeight="1" x14ac:dyDescent="0.2"/>
    <row r="269" s="66" customFormat="1" ht="11.25" hidden="1" customHeight="1" x14ac:dyDescent="0.2"/>
    <row r="270" s="66" customFormat="1" ht="11.25" hidden="1" customHeight="1" x14ac:dyDescent="0.2"/>
    <row r="271" s="66" customFormat="1" ht="11.25" hidden="1" customHeight="1" x14ac:dyDescent="0.2"/>
    <row r="272" s="66" customFormat="1" ht="11.25" hidden="1" customHeight="1" x14ac:dyDescent="0.2"/>
    <row r="273" s="66" customFormat="1" ht="11.25" hidden="1" customHeight="1" x14ac:dyDescent="0.2"/>
    <row r="274" ht="11.25" hidden="1" customHeight="1" x14ac:dyDescent="0.2"/>
    <row r="275" ht="11.25" hidden="1" customHeight="1" x14ac:dyDescent="0.2"/>
    <row r="276" ht="11.25" hidden="1" customHeight="1" x14ac:dyDescent="0.2"/>
    <row r="277" ht="11.25" hidden="1" customHeight="1" x14ac:dyDescent="0.2"/>
    <row r="278" ht="11.25" hidden="1" customHeight="1" x14ac:dyDescent="0.2"/>
  </sheetData>
  <mergeCells count="6">
    <mergeCell ref="J83:S83"/>
    <mergeCell ref="J2:S2"/>
    <mergeCell ref="K7:R7"/>
    <mergeCell ref="K6:R6"/>
    <mergeCell ref="V5:W7"/>
    <mergeCell ref="K5:R5"/>
  </mergeCells>
  <pageMargins left="0.7" right="0.7" top="0.75" bottom="0.75" header="0.3" footer="0.3"/>
  <pageSetup paperSize="9" scale="76" fitToHeight="0" orientation="landscape" verticalDpi="0" r:id="rId1"/>
  <rowBreaks count="2" manualBreakCount="2">
    <brk id="41" max="98" man="1"/>
    <brk id="84" max="98" man="1"/>
  </rowBreaks>
  <drawing r:id="rId2"/>
  <extLst>
    <ext xmlns:x14="http://schemas.microsoft.com/office/spreadsheetml/2009/9/main" uri="{A8765BA9-456A-4dab-B4F3-ACF838C121DE}">
      <x14:slicerList>
        <x14:slicer r:id="rId3"/>
      </x14:slicerList>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5"/>
  <sheetViews>
    <sheetView workbookViewId="0">
      <selection activeCell="G8" sqref="G8"/>
    </sheetView>
  </sheetViews>
  <sheetFormatPr defaultRowHeight="15" x14ac:dyDescent="0.25"/>
  <cols>
    <col min="2" max="2" width="18" bestFit="1" customWidth="1"/>
    <col min="3" max="3" width="26.7109375" customWidth="1"/>
  </cols>
  <sheetData>
    <row r="2" spans="2:3" x14ac:dyDescent="0.25">
      <c r="B2" t="s">
        <v>3</v>
      </c>
      <c r="C2" t="s">
        <v>29</v>
      </c>
    </row>
    <row r="3" spans="2:3" x14ac:dyDescent="0.25">
      <c r="B3" s="49" t="s">
        <v>81</v>
      </c>
      <c r="C3" s="137">
        <f>COUNTIFS('High Impact User Data'!$E$10:$E$29,"&gt;="&amp;DATE(2020,8,1),'High Impact User Data'!$E$10:$E$29,"&lt;="&amp;DATE(2020,9,30))</f>
        <v>3</v>
      </c>
    </row>
    <row r="4" spans="2:3" x14ac:dyDescent="0.25">
      <c r="B4" s="49" t="s">
        <v>16</v>
      </c>
      <c r="C4" s="137">
        <f>COUNTIFS('High Impact User Data'!$E$10:$E$29,"&gt;="&amp;DATE(2020,9,1),'High Impact User Data'!$E$10:$E$29,"&lt;="&amp;DATE(2020,10,31))+C3</f>
        <v>8</v>
      </c>
    </row>
    <row r="5" spans="2:3" x14ac:dyDescent="0.25">
      <c r="B5" s="49" t="s">
        <v>19</v>
      </c>
      <c r="C5" s="137">
        <f>COUNTIFS('High Impact User Data'!$E$10:$E$29,"&gt;="&amp;DATE(2020,10,1),'High Impact User Data'!$E$10:$E$29,"&lt;="&amp;DATE(2020,11,30))+C4</f>
        <v>11</v>
      </c>
    </row>
    <row r="6" spans="2:3" x14ac:dyDescent="0.25">
      <c r="B6" s="49" t="s">
        <v>20</v>
      </c>
      <c r="C6" s="137">
        <f>COUNTIFS('High Impact User Data'!$E$10:$E$29,"&gt;="&amp;DATE(2020,11,1),'High Impact User Data'!$E$10:$E$29,"&lt;="&amp;DATE(2020,12,31))+C5</f>
        <v>14</v>
      </c>
    </row>
    <row r="7" spans="2:3" x14ac:dyDescent="0.25">
      <c r="B7" s="49" t="s">
        <v>21</v>
      </c>
      <c r="C7" s="137">
        <f>COUNTIFS('High Impact User Data'!$E$10:$E$29,"&gt;="&amp;DATE(2020,12,1),'High Impact User Data'!$E$10:$E$29,"&lt;="&amp;DATE(2021,1,31))+C6</f>
        <v>18</v>
      </c>
    </row>
    <row r="8" spans="2:3" x14ac:dyDescent="0.25">
      <c r="B8" s="49" t="s">
        <v>22</v>
      </c>
      <c r="C8" s="137">
        <f>COUNTIFS('High Impact User Data'!$E$10:$E$29,"&gt;="&amp;DATE(2021,1,1),'High Impact User Data'!$E$10:$E$29,"&lt;="&amp;DATE(2021,2,28))+C7</f>
        <v>22</v>
      </c>
    </row>
    <row r="9" spans="2:3" x14ac:dyDescent="0.25">
      <c r="B9" s="49" t="s">
        <v>24</v>
      </c>
      <c r="C9" s="137">
        <f>COUNTIFS('High Impact User Data'!$E$10:$E$29,"&gt;="&amp;DATE(2021,2,1),'High Impact User Data'!$E$10:$E$29,"&lt;="&amp;DATE(2021,3,31))+C8</f>
        <v>24</v>
      </c>
    </row>
    <row r="10" spans="2:3" x14ac:dyDescent="0.25">
      <c r="B10" s="49" t="s">
        <v>23</v>
      </c>
      <c r="C10" s="137">
        <f>COUNTIFS('High Impact User Data'!$E$10:$E$29,"&gt;="&amp;DATE(2021,3,1),'High Impact User Data'!$E$10:$E$29,"&lt;="&amp;DATE(2021,4,30))+C9</f>
        <v>24</v>
      </c>
    </row>
    <row r="11" spans="2:3" x14ac:dyDescent="0.25">
      <c r="B11" s="49" t="s">
        <v>25</v>
      </c>
      <c r="C11" s="137">
        <f>COUNTIFS('High Impact User Data'!$E$10:$E$29,"&gt;="&amp;DATE(2021,4,1),'High Impact User Data'!$E$10:$E$29,"&lt;="&amp;DATE(2021,5,31))+C10</f>
        <v>24</v>
      </c>
    </row>
    <row r="12" spans="2:3" x14ac:dyDescent="0.25">
      <c r="B12" s="49" t="s">
        <v>26</v>
      </c>
      <c r="C12" s="137">
        <f>COUNTIFS('High Impact User Data'!$E$10:$E$29,"&gt;="&amp;DATE(2021,5,1),'High Impact User Data'!$E$10:$E$29,"&lt;="&amp;DATE(2021,6,30))+C11</f>
        <v>24</v>
      </c>
    </row>
    <row r="13" spans="2:3" x14ac:dyDescent="0.25">
      <c r="B13" s="49" t="s">
        <v>27</v>
      </c>
      <c r="C13" s="137">
        <f>COUNTIFS('High Impact User Data'!$E$10:$E$29,"&gt;="&amp;DATE(2021,6,1),'High Impact User Data'!$E$10:$E$29,"&lt;="&amp;DATE(2021,7,30))+C12</f>
        <v>24</v>
      </c>
    </row>
    <row r="14" spans="2:3" x14ac:dyDescent="0.25">
      <c r="B14" s="49" t="s">
        <v>28</v>
      </c>
      <c r="C14" s="137">
        <f>COUNTIFS('High Impact User Data'!$E$10:$E$29,"&gt;="&amp;DATE(2021,7,1),'High Impact User Data'!$E$10:$E$29,"&lt;="&amp;DATE(2021,8,31))+C13</f>
        <v>24</v>
      </c>
    </row>
    <row r="15" spans="2:3" x14ac:dyDescent="0.25">
      <c r="B15" s="48"/>
    </row>
  </sheetData>
  <pageMargins left="0.7" right="0.7" top="0.75" bottom="0.75" header="0.3" footer="0.3"/>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9"/>
  <sheetViews>
    <sheetView topLeftCell="A118" zoomScale="36" zoomScaleNormal="36" workbookViewId="0">
      <selection activeCell="F136" sqref="F136:H162"/>
    </sheetView>
  </sheetViews>
  <sheetFormatPr defaultRowHeight="15" x14ac:dyDescent="0.25"/>
  <cols>
    <col min="4" max="4" width="9.140625" customWidth="1"/>
    <col min="5" max="5" width="35.85546875" customWidth="1"/>
    <col min="6" max="6" width="29.5703125" customWidth="1"/>
    <col min="7" max="7" width="19.5703125" customWidth="1"/>
    <col min="8" max="9" width="5.7109375" customWidth="1"/>
    <col min="10" max="10" width="7.28515625" customWidth="1"/>
    <col min="11" max="13" width="5.7109375" customWidth="1"/>
    <col min="14" max="14" width="4.140625" customWidth="1"/>
    <col min="15" max="40" width="5.7109375" customWidth="1"/>
    <col min="41" max="41" width="19.5703125" customWidth="1"/>
    <col min="42" max="42" width="27.85546875" bestFit="1" customWidth="1"/>
    <col min="43" max="43" width="29.7109375" bestFit="1" customWidth="1"/>
    <col min="44" max="44" width="27.85546875" bestFit="1" customWidth="1"/>
    <col min="45" max="45" width="29.7109375" bestFit="1" customWidth="1"/>
    <col min="46" max="46" width="34.5703125" bestFit="1" customWidth="1"/>
    <col min="47" max="47" width="36.42578125" bestFit="1" customWidth="1"/>
  </cols>
  <sheetData>
    <row r="1" spans="1:7" x14ac:dyDescent="0.25">
      <c r="A1">
        <v>30</v>
      </c>
    </row>
    <row r="2" spans="1:7" x14ac:dyDescent="0.25">
      <c r="A2">
        <v>30</v>
      </c>
    </row>
    <row r="3" spans="1:7" x14ac:dyDescent="0.25">
      <c r="A3">
        <v>30</v>
      </c>
    </row>
    <row r="4" spans="1:7" x14ac:dyDescent="0.25">
      <c r="A4">
        <v>30</v>
      </c>
      <c r="F4" s="78" t="s">
        <v>45</v>
      </c>
    </row>
    <row r="5" spans="1:7" x14ac:dyDescent="0.25">
      <c r="A5">
        <v>30</v>
      </c>
      <c r="E5" s="78" t="s">
        <v>47</v>
      </c>
      <c r="F5">
        <v>1</v>
      </c>
      <c r="G5" t="s">
        <v>46</v>
      </c>
    </row>
    <row r="6" spans="1:7" x14ac:dyDescent="0.25">
      <c r="A6">
        <v>30</v>
      </c>
      <c r="E6" s="83">
        <v>1</v>
      </c>
    </row>
    <row r="7" spans="1:7" x14ac:dyDescent="0.25">
      <c r="A7">
        <v>30</v>
      </c>
      <c r="E7" s="83">
        <v>2</v>
      </c>
    </row>
    <row r="8" spans="1:7" x14ac:dyDescent="0.25">
      <c r="A8">
        <v>30</v>
      </c>
      <c r="E8" s="83">
        <v>3</v>
      </c>
    </row>
    <row r="9" spans="1:7" x14ac:dyDescent="0.25">
      <c r="A9">
        <v>30</v>
      </c>
      <c r="E9" s="83">
        <v>4</v>
      </c>
    </row>
    <row r="10" spans="1:7" x14ac:dyDescent="0.25">
      <c r="A10">
        <v>30</v>
      </c>
      <c r="E10" s="83">
        <v>5</v>
      </c>
    </row>
    <row r="11" spans="1:7" x14ac:dyDescent="0.25">
      <c r="A11">
        <v>30</v>
      </c>
      <c r="E11" s="83">
        <v>6</v>
      </c>
    </row>
    <row r="12" spans="1:7" x14ac:dyDescent="0.25">
      <c r="A12">
        <v>30</v>
      </c>
      <c r="E12" s="83">
        <v>7</v>
      </c>
    </row>
    <row r="13" spans="1:7" x14ac:dyDescent="0.25">
      <c r="A13" s="80">
        <v>24</v>
      </c>
      <c r="E13" s="83">
        <v>8</v>
      </c>
    </row>
    <row r="14" spans="1:7" x14ac:dyDescent="0.25">
      <c r="A14" s="80">
        <v>24</v>
      </c>
      <c r="E14" s="83">
        <v>9</v>
      </c>
    </row>
    <row r="15" spans="1:7" x14ac:dyDescent="0.25">
      <c r="A15" s="80">
        <v>24</v>
      </c>
      <c r="E15" s="83">
        <v>10</v>
      </c>
    </row>
    <row r="16" spans="1:7" x14ac:dyDescent="0.25">
      <c r="A16" s="80">
        <v>24</v>
      </c>
      <c r="E16" s="83">
        <v>11</v>
      </c>
    </row>
    <row r="17" spans="1:5" x14ac:dyDescent="0.25">
      <c r="A17" s="80">
        <v>24</v>
      </c>
      <c r="E17" s="83">
        <v>12</v>
      </c>
    </row>
    <row r="18" spans="1:5" x14ac:dyDescent="0.25">
      <c r="A18" s="80">
        <v>24</v>
      </c>
      <c r="E18" s="83">
        <v>-12</v>
      </c>
    </row>
    <row r="19" spans="1:5" x14ac:dyDescent="0.25">
      <c r="A19" s="80">
        <v>24</v>
      </c>
      <c r="E19" s="83">
        <v>-11</v>
      </c>
    </row>
    <row r="20" spans="1:5" x14ac:dyDescent="0.25">
      <c r="A20" s="80">
        <v>24</v>
      </c>
      <c r="E20" s="83">
        <v>-10</v>
      </c>
    </row>
    <row r="21" spans="1:5" x14ac:dyDescent="0.25">
      <c r="A21" s="80">
        <v>24</v>
      </c>
      <c r="E21" s="83">
        <v>-9</v>
      </c>
    </row>
    <row r="22" spans="1:5" x14ac:dyDescent="0.25">
      <c r="A22" s="80">
        <v>24</v>
      </c>
      <c r="E22" s="83">
        <v>-8</v>
      </c>
    </row>
    <row r="23" spans="1:5" x14ac:dyDescent="0.25">
      <c r="A23" s="80">
        <v>24</v>
      </c>
      <c r="E23" s="83">
        <v>-7</v>
      </c>
    </row>
    <row r="24" spans="1:5" x14ac:dyDescent="0.25">
      <c r="A24" s="80">
        <v>24</v>
      </c>
      <c r="E24" s="83">
        <v>-6</v>
      </c>
    </row>
    <row r="25" spans="1:5" x14ac:dyDescent="0.25">
      <c r="A25">
        <v>28</v>
      </c>
      <c r="E25" s="83">
        <v>-5</v>
      </c>
    </row>
    <row r="26" spans="1:5" x14ac:dyDescent="0.25">
      <c r="A26">
        <v>28</v>
      </c>
      <c r="E26" s="83">
        <v>-4</v>
      </c>
    </row>
    <row r="27" spans="1:5" x14ac:dyDescent="0.25">
      <c r="A27">
        <v>28</v>
      </c>
      <c r="E27" s="83">
        <v>-3</v>
      </c>
    </row>
    <row r="28" spans="1:5" x14ac:dyDescent="0.25">
      <c r="A28">
        <v>28</v>
      </c>
      <c r="E28" s="83">
        <v>-2</v>
      </c>
    </row>
    <row r="29" spans="1:5" x14ac:dyDescent="0.25">
      <c r="A29">
        <v>28</v>
      </c>
      <c r="E29" s="83">
        <v>-1</v>
      </c>
    </row>
    <row r="30" spans="1:5" x14ac:dyDescent="0.25">
      <c r="A30">
        <v>28</v>
      </c>
      <c r="E30" s="83" t="s">
        <v>46</v>
      </c>
    </row>
    <row r="31" spans="1:5" x14ac:dyDescent="0.25">
      <c r="A31">
        <v>28</v>
      </c>
    </row>
    <row r="32" spans="1:5" x14ac:dyDescent="0.25">
      <c r="A32">
        <v>28</v>
      </c>
    </row>
    <row r="33" spans="1:7" x14ac:dyDescent="0.25">
      <c r="A33">
        <v>28</v>
      </c>
    </row>
    <row r="34" spans="1:7" x14ac:dyDescent="0.25">
      <c r="A34">
        <v>28</v>
      </c>
    </row>
    <row r="35" spans="1:7" x14ac:dyDescent="0.25">
      <c r="A35">
        <v>28</v>
      </c>
    </row>
    <row r="36" spans="1:7" x14ac:dyDescent="0.25">
      <c r="A36">
        <v>28</v>
      </c>
    </row>
    <row r="37" spans="1:7" x14ac:dyDescent="0.25">
      <c r="A37" s="80">
        <v>22.400000000000002</v>
      </c>
    </row>
    <row r="38" spans="1:7" x14ac:dyDescent="0.25">
      <c r="A38" s="80">
        <v>22.400000000000002</v>
      </c>
    </row>
    <row r="39" spans="1:7" x14ac:dyDescent="0.25">
      <c r="A39" s="80">
        <v>22.4</v>
      </c>
    </row>
    <row r="40" spans="1:7" x14ac:dyDescent="0.25">
      <c r="A40" s="80">
        <v>22.4</v>
      </c>
    </row>
    <row r="41" spans="1:7" x14ac:dyDescent="0.25">
      <c r="A41" s="80">
        <v>22.4</v>
      </c>
    </row>
    <row r="42" spans="1:7" x14ac:dyDescent="0.25">
      <c r="A42" s="80">
        <v>22.4</v>
      </c>
    </row>
    <row r="43" spans="1:7" x14ac:dyDescent="0.25">
      <c r="A43" s="80">
        <v>22.4</v>
      </c>
    </row>
    <row r="44" spans="1:7" x14ac:dyDescent="0.25">
      <c r="A44" s="80">
        <v>22.4</v>
      </c>
    </row>
    <row r="45" spans="1:7" x14ac:dyDescent="0.25">
      <c r="A45" s="80">
        <v>22.4</v>
      </c>
      <c r="E45" s="78" t="s">
        <v>49</v>
      </c>
      <c r="F45" s="78" t="s">
        <v>45</v>
      </c>
    </row>
    <row r="46" spans="1:7" x14ac:dyDescent="0.25">
      <c r="A46" s="80">
        <v>22.4</v>
      </c>
      <c r="E46" s="78" t="s">
        <v>47</v>
      </c>
      <c r="F46">
        <v>1</v>
      </c>
      <c r="G46" t="s">
        <v>46</v>
      </c>
    </row>
    <row r="47" spans="1:7" x14ac:dyDescent="0.25">
      <c r="A47" s="80">
        <v>22.4</v>
      </c>
      <c r="E47" s="83">
        <v>-12</v>
      </c>
      <c r="F47" s="79">
        <v>5</v>
      </c>
      <c r="G47" s="79">
        <v>5</v>
      </c>
    </row>
    <row r="48" spans="1:7" x14ac:dyDescent="0.25">
      <c r="A48" s="80">
        <v>22.4</v>
      </c>
      <c r="E48" s="83">
        <v>-11</v>
      </c>
      <c r="F48" s="79">
        <v>4</v>
      </c>
      <c r="G48" s="79">
        <v>4</v>
      </c>
    </row>
    <row r="49" spans="1:7" x14ac:dyDescent="0.25">
      <c r="A49">
        <v>26</v>
      </c>
      <c r="E49" s="83">
        <v>-10</v>
      </c>
      <c r="F49" s="79">
        <v>5</v>
      </c>
      <c r="G49" s="79">
        <v>5</v>
      </c>
    </row>
    <row r="50" spans="1:7" x14ac:dyDescent="0.25">
      <c r="A50">
        <v>26</v>
      </c>
      <c r="E50" s="83">
        <v>-9</v>
      </c>
      <c r="F50" s="79">
        <v>3</v>
      </c>
      <c r="G50" s="79">
        <v>3</v>
      </c>
    </row>
    <row r="51" spans="1:7" x14ac:dyDescent="0.25">
      <c r="A51">
        <v>26</v>
      </c>
      <c r="E51" s="83">
        <v>-8</v>
      </c>
      <c r="F51" s="79">
        <v>3</v>
      </c>
      <c r="G51" s="79">
        <v>3</v>
      </c>
    </row>
    <row r="52" spans="1:7" x14ac:dyDescent="0.25">
      <c r="A52">
        <v>26</v>
      </c>
      <c r="E52" s="83">
        <v>-7</v>
      </c>
      <c r="F52" s="79">
        <v>5</v>
      </c>
      <c r="G52" s="79">
        <v>5</v>
      </c>
    </row>
    <row r="53" spans="1:7" x14ac:dyDescent="0.25">
      <c r="A53">
        <v>26</v>
      </c>
      <c r="E53" s="83">
        <v>-6</v>
      </c>
      <c r="F53" s="79">
        <v>6</v>
      </c>
      <c r="G53" s="79">
        <v>6</v>
      </c>
    </row>
    <row r="54" spans="1:7" x14ac:dyDescent="0.25">
      <c r="A54">
        <v>26</v>
      </c>
      <c r="E54" s="83">
        <v>-5</v>
      </c>
      <c r="F54" s="79">
        <v>5</v>
      </c>
      <c r="G54" s="79">
        <v>5</v>
      </c>
    </row>
    <row r="55" spans="1:7" x14ac:dyDescent="0.25">
      <c r="A55">
        <v>26</v>
      </c>
      <c r="E55" s="83">
        <v>-4</v>
      </c>
      <c r="F55" s="79">
        <v>4</v>
      </c>
      <c r="G55" s="79">
        <v>4</v>
      </c>
    </row>
    <row r="56" spans="1:7" x14ac:dyDescent="0.25">
      <c r="A56">
        <v>26</v>
      </c>
      <c r="E56" s="83">
        <v>-3</v>
      </c>
      <c r="F56" s="79">
        <v>4</v>
      </c>
      <c r="G56" s="79">
        <v>4</v>
      </c>
    </row>
    <row r="57" spans="1:7" x14ac:dyDescent="0.25">
      <c r="A57">
        <v>26</v>
      </c>
      <c r="E57" s="83">
        <v>-2</v>
      </c>
      <c r="F57" s="79">
        <v>5</v>
      </c>
      <c r="G57" s="79">
        <v>5</v>
      </c>
    </row>
    <row r="58" spans="1:7" x14ac:dyDescent="0.25">
      <c r="A58">
        <v>26</v>
      </c>
      <c r="E58" s="83">
        <v>-1</v>
      </c>
      <c r="F58" s="79">
        <v>6</v>
      </c>
      <c r="G58" s="79">
        <v>6</v>
      </c>
    </row>
    <row r="59" spans="1:7" x14ac:dyDescent="0.25">
      <c r="A59">
        <v>26</v>
      </c>
      <c r="E59" s="83">
        <v>1</v>
      </c>
      <c r="F59" s="79">
        <v>4</v>
      </c>
      <c r="G59" s="79">
        <v>4</v>
      </c>
    </row>
    <row r="60" spans="1:7" x14ac:dyDescent="0.25">
      <c r="A60">
        <v>26</v>
      </c>
      <c r="E60" s="83">
        <v>2</v>
      </c>
      <c r="F60" s="79">
        <v>4</v>
      </c>
      <c r="G60" s="79">
        <v>4</v>
      </c>
    </row>
    <row r="61" spans="1:7" x14ac:dyDescent="0.25">
      <c r="A61" s="80">
        <v>20.8</v>
      </c>
      <c r="E61" s="83">
        <v>3</v>
      </c>
      <c r="F61" s="79">
        <v>3</v>
      </c>
      <c r="G61" s="79">
        <v>3</v>
      </c>
    </row>
    <row r="62" spans="1:7" x14ac:dyDescent="0.25">
      <c r="A62" s="80">
        <v>20.8</v>
      </c>
      <c r="E62" s="83">
        <v>4</v>
      </c>
      <c r="F62" s="79">
        <v>4</v>
      </c>
      <c r="G62" s="79">
        <v>4</v>
      </c>
    </row>
    <row r="63" spans="1:7" x14ac:dyDescent="0.25">
      <c r="A63" s="80">
        <v>20.8</v>
      </c>
      <c r="E63" s="83">
        <v>5</v>
      </c>
      <c r="F63" s="79">
        <v>3</v>
      </c>
      <c r="G63" s="79">
        <v>3</v>
      </c>
    </row>
    <row r="64" spans="1:7" x14ac:dyDescent="0.25">
      <c r="A64" s="80">
        <v>20.8</v>
      </c>
      <c r="E64" s="83">
        <v>6</v>
      </c>
      <c r="F64" s="79">
        <v>4</v>
      </c>
      <c r="G64" s="79">
        <v>4</v>
      </c>
    </row>
    <row r="65" spans="1:7" x14ac:dyDescent="0.25">
      <c r="A65" s="80">
        <v>20.8</v>
      </c>
      <c r="E65" s="83">
        <v>7</v>
      </c>
      <c r="F65" s="79">
        <v>2</v>
      </c>
      <c r="G65" s="79">
        <v>2</v>
      </c>
    </row>
    <row r="66" spans="1:7" x14ac:dyDescent="0.25">
      <c r="A66" s="80">
        <v>20.8</v>
      </c>
      <c r="E66" s="83">
        <v>8</v>
      </c>
      <c r="F66" s="79">
        <v>2</v>
      </c>
      <c r="G66" s="79">
        <v>2</v>
      </c>
    </row>
    <row r="67" spans="1:7" x14ac:dyDescent="0.25">
      <c r="A67" s="80">
        <v>20.8</v>
      </c>
      <c r="E67" s="83">
        <v>9</v>
      </c>
      <c r="F67" s="79">
        <v>3</v>
      </c>
      <c r="G67" s="79">
        <v>3</v>
      </c>
    </row>
    <row r="68" spans="1:7" x14ac:dyDescent="0.25">
      <c r="A68" s="80">
        <v>20.8</v>
      </c>
      <c r="E68" s="83">
        <v>10</v>
      </c>
      <c r="F68" s="79">
        <v>2</v>
      </c>
      <c r="G68" s="79">
        <v>2</v>
      </c>
    </row>
    <row r="69" spans="1:7" x14ac:dyDescent="0.25">
      <c r="A69" s="80">
        <v>20.8</v>
      </c>
      <c r="E69" s="83">
        <v>11</v>
      </c>
      <c r="F69" s="79">
        <v>3</v>
      </c>
      <c r="G69" s="79">
        <v>3</v>
      </c>
    </row>
    <row r="70" spans="1:7" x14ac:dyDescent="0.25">
      <c r="A70" s="80">
        <v>20.8</v>
      </c>
      <c r="E70" s="83">
        <v>12</v>
      </c>
      <c r="F70" s="79">
        <v>2</v>
      </c>
      <c r="G70" s="79">
        <v>2</v>
      </c>
    </row>
    <row r="71" spans="1:7" x14ac:dyDescent="0.25">
      <c r="A71" s="80">
        <v>20.8</v>
      </c>
      <c r="E71" s="83" t="s">
        <v>46</v>
      </c>
      <c r="F71" s="79">
        <v>91</v>
      </c>
      <c r="G71" s="79">
        <v>91</v>
      </c>
    </row>
    <row r="72" spans="1:7" x14ac:dyDescent="0.25">
      <c r="A72" s="80">
        <v>20.8</v>
      </c>
    </row>
    <row r="73" spans="1:7" x14ac:dyDescent="0.25">
      <c r="A73">
        <v>24</v>
      </c>
    </row>
    <row r="74" spans="1:7" x14ac:dyDescent="0.25">
      <c r="A74">
        <v>24</v>
      </c>
    </row>
    <row r="75" spans="1:7" x14ac:dyDescent="0.25">
      <c r="A75">
        <v>24</v>
      </c>
    </row>
    <row r="76" spans="1:7" x14ac:dyDescent="0.25">
      <c r="A76">
        <v>24</v>
      </c>
    </row>
    <row r="77" spans="1:7" x14ac:dyDescent="0.25">
      <c r="A77">
        <v>24</v>
      </c>
    </row>
    <row r="78" spans="1:7" x14ac:dyDescent="0.25">
      <c r="A78">
        <v>24</v>
      </c>
    </row>
    <row r="79" spans="1:7" x14ac:dyDescent="0.25">
      <c r="A79">
        <v>24</v>
      </c>
    </row>
    <row r="80" spans="1:7" x14ac:dyDescent="0.25">
      <c r="A80">
        <v>24</v>
      </c>
    </row>
    <row r="81" spans="1:1" x14ac:dyDescent="0.25">
      <c r="A81">
        <v>24</v>
      </c>
    </row>
    <row r="82" spans="1:1" x14ac:dyDescent="0.25">
      <c r="A82">
        <v>24</v>
      </c>
    </row>
    <row r="83" spans="1:1" x14ac:dyDescent="0.25">
      <c r="A83">
        <v>24</v>
      </c>
    </row>
    <row r="84" spans="1:1" x14ac:dyDescent="0.25">
      <c r="A84">
        <v>24</v>
      </c>
    </row>
    <row r="85" spans="1:1" x14ac:dyDescent="0.25">
      <c r="A85" s="80">
        <v>19.200000000000003</v>
      </c>
    </row>
    <row r="86" spans="1:1" x14ac:dyDescent="0.25">
      <c r="A86" s="80">
        <v>19.200000000000003</v>
      </c>
    </row>
    <row r="87" spans="1:1" x14ac:dyDescent="0.25">
      <c r="A87" s="80">
        <v>19.2</v>
      </c>
    </row>
    <row r="88" spans="1:1" x14ac:dyDescent="0.25">
      <c r="A88" s="80">
        <v>19.2</v>
      </c>
    </row>
    <row r="89" spans="1:1" x14ac:dyDescent="0.25">
      <c r="A89" s="80">
        <v>19.2</v>
      </c>
    </row>
    <row r="90" spans="1:1" x14ac:dyDescent="0.25">
      <c r="A90" s="80">
        <v>19.2</v>
      </c>
    </row>
    <row r="91" spans="1:1" x14ac:dyDescent="0.25">
      <c r="A91" s="80">
        <v>19.2</v>
      </c>
    </row>
    <row r="92" spans="1:1" x14ac:dyDescent="0.25">
      <c r="A92" s="80">
        <v>19.2</v>
      </c>
    </row>
    <row r="93" spans="1:1" x14ac:dyDescent="0.25">
      <c r="A93" s="80">
        <v>19.2</v>
      </c>
    </row>
    <row r="94" spans="1:1" x14ac:dyDescent="0.25">
      <c r="A94" s="80">
        <v>19.2</v>
      </c>
    </row>
    <row r="95" spans="1:1" x14ac:dyDescent="0.25">
      <c r="A95" s="80">
        <v>19.2</v>
      </c>
    </row>
    <row r="96" spans="1:1" x14ac:dyDescent="0.25">
      <c r="A96" s="80">
        <v>19.2</v>
      </c>
    </row>
    <row r="97" spans="1:1" x14ac:dyDescent="0.25">
      <c r="A97">
        <v>22</v>
      </c>
    </row>
    <row r="98" spans="1:1" x14ac:dyDescent="0.25">
      <c r="A98">
        <v>22</v>
      </c>
    </row>
    <row r="99" spans="1:1" x14ac:dyDescent="0.25">
      <c r="A99">
        <v>22</v>
      </c>
    </row>
    <row r="100" spans="1:1" x14ac:dyDescent="0.25">
      <c r="A100">
        <v>22</v>
      </c>
    </row>
    <row r="101" spans="1:1" x14ac:dyDescent="0.25">
      <c r="A101">
        <v>22</v>
      </c>
    </row>
    <row r="102" spans="1:1" x14ac:dyDescent="0.25">
      <c r="A102">
        <v>22</v>
      </c>
    </row>
    <row r="103" spans="1:1" x14ac:dyDescent="0.25">
      <c r="A103">
        <v>22</v>
      </c>
    </row>
    <row r="104" spans="1:1" x14ac:dyDescent="0.25">
      <c r="A104">
        <v>22</v>
      </c>
    </row>
    <row r="105" spans="1:1" x14ac:dyDescent="0.25">
      <c r="A105">
        <v>22</v>
      </c>
    </row>
    <row r="106" spans="1:1" x14ac:dyDescent="0.25">
      <c r="A106">
        <v>22</v>
      </c>
    </row>
    <row r="107" spans="1:1" x14ac:dyDescent="0.25">
      <c r="A107">
        <v>22</v>
      </c>
    </row>
    <row r="108" spans="1:1" x14ac:dyDescent="0.25">
      <c r="A108">
        <v>22</v>
      </c>
    </row>
    <row r="109" spans="1:1" x14ac:dyDescent="0.25">
      <c r="A109" s="80">
        <v>17.600000000000001</v>
      </c>
    </row>
    <row r="110" spans="1:1" x14ac:dyDescent="0.25">
      <c r="A110" s="80">
        <v>17.600000000000001</v>
      </c>
    </row>
    <row r="111" spans="1:1" x14ac:dyDescent="0.25">
      <c r="A111" s="80">
        <v>17.600000000000001</v>
      </c>
    </row>
    <row r="112" spans="1:1" x14ac:dyDescent="0.25">
      <c r="A112" s="80">
        <v>17.600000000000001</v>
      </c>
    </row>
    <row r="113" spans="1:1" x14ac:dyDescent="0.25">
      <c r="A113" s="80">
        <v>17.600000000000001</v>
      </c>
    </row>
    <row r="114" spans="1:1" x14ac:dyDescent="0.25">
      <c r="A114" s="80">
        <v>17.600000000000001</v>
      </c>
    </row>
    <row r="115" spans="1:1" x14ac:dyDescent="0.25">
      <c r="A115" s="80">
        <v>17.600000000000001</v>
      </c>
    </row>
    <row r="116" spans="1:1" x14ac:dyDescent="0.25">
      <c r="A116" s="80">
        <v>17.600000000000001</v>
      </c>
    </row>
    <row r="117" spans="1:1" x14ac:dyDescent="0.25">
      <c r="A117" s="80">
        <v>17.600000000000001</v>
      </c>
    </row>
    <row r="118" spans="1:1" x14ac:dyDescent="0.25">
      <c r="A118" s="80">
        <v>17.600000000000001</v>
      </c>
    </row>
    <row r="119" spans="1:1" x14ac:dyDescent="0.25">
      <c r="A119" s="80">
        <v>17.600000000000001</v>
      </c>
    </row>
    <row r="120" spans="1:1" x14ac:dyDescent="0.25">
      <c r="A120" s="80">
        <v>17.600000000000001</v>
      </c>
    </row>
    <row r="121" spans="1:1" x14ac:dyDescent="0.25">
      <c r="A121">
        <v>20</v>
      </c>
    </row>
    <row r="122" spans="1:1" x14ac:dyDescent="0.25">
      <c r="A122">
        <v>20</v>
      </c>
    </row>
    <row r="123" spans="1:1" x14ac:dyDescent="0.25">
      <c r="A123">
        <v>20</v>
      </c>
    </row>
    <row r="124" spans="1:1" x14ac:dyDescent="0.25">
      <c r="A124">
        <v>20</v>
      </c>
    </row>
    <row r="125" spans="1:1" x14ac:dyDescent="0.25">
      <c r="A125">
        <v>20</v>
      </c>
    </row>
    <row r="126" spans="1:1" x14ac:dyDescent="0.25">
      <c r="A126">
        <v>20</v>
      </c>
    </row>
    <row r="127" spans="1:1" x14ac:dyDescent="0.25">
      <c r="A127">
        <v>20</v>
      </c>
    </row>
    <row r="128" spans="1:1" x14ac:dyDescent="0.25">
      <c r="A128">
        <v>20</v>
      </c>
    </row>
    <row r="129" spans="1:8" x14ac:dyDescent="0.25">
      <c r="A129">
        <v>20</v>
      </c>
    </row>
    <row r="130" spans="1:8" x14ac:dyDescent="0.25">
      <c r="A130">
        <v>20</v>
      </c>
    </row>
    <row r="131" spans="1:8" x14ac:dyDescent="0.25">
      <c r="A131">
        <v>20</v>
      </c>
    </row>
    <row r="132" spans="1:8" x14ac:dyDescent="0.25">
      <c r="A132">
        <v>20</v>
      </c>
    </row>
    <row r="133" spans="1:8" x14ac:dyDescent="0.25">
      <c r="A133" s="80">
        <v>16</v>
      </c>
    </row>
    <row r="134" spans="1:8" x14ac:dyDescent="0.25">
      <c r="A134" s="80">
        <v>16</v>
      </c>
    </row>
    <row r="135" spans="1:8" x14ac:dyDescent="0.25">
      <c r="A135" s="80">
        <v>16</v>
      </c>
    </row>
    <row r="136" spans="1:8" x14ac:dyDescent="0.25">
      <c r="A136" s="80">
        <v>16</v>
      </c>
      <c r="F136" s="78" t="s">
        <v>76</v>
      </c>
      <c r="G136" s="78" t="s">
        <v>45</v>
      </c>
    </row>
    <row r="137" spans="1:8" x14ac:dyDescent="0.25">
      <c r="A137" s="80">
        <v>16</v>
      </c>
      <c r="F137" s="78" t="s">
        <v>47</v>
      </c>
      <c r="G137">
        <v>1</v>
      </c>
      <c r="H137" t="s">
        <v>46</v>
      </c>
    </row>
    <row r="138" spans="1:8" x14ac:dyDescent="0.25">
      <c r="A138" s="80">
        <v>16</v>
      </c>
      <c r="F138" s="83">
        <v>-12</v>
      </c>
      <c r="G138" s="79">
        <v>2</v>
      </c>
      <c r="H138" s="79">
        <v>2</v>
      </c>
    </row>
    <row r="139" spans="1:8" x14ac:dyDescent="0.25">
      <c r="A139" s="80">
        <v>16</v>
      </c>
      <c r="F139" s="83">
        <v>-11</v>
      </c>
      <c r="G139" s="79">
        <v>1</v>
      </c>
      <c r="H139" s="79">
        <v>1</v>
      </c>
    </row>
    <row r="140" spans="1:8" x14ac:dyDescent="0.25">
      <c r="A140" s="80">
        <v>16</v>
      </c>
      <c r="F140" s="83">
        <v>-10</v>
      </c>
      <c r="G140" s="79">
        <v>0</v>
      </c>
      <c r="H140" s="79">
        <v>0</v>
      </c>
    </row>
    <row r="141" spans="1:8" x14ac:dyDescent="0.25">
      <c r="A141" s="80">
        <v>16</v>
      </c>
      <c r="F141" s="83">
        <v>-9</v>
      </c>
      <c r="G141" s="79">
        <v>1</v>
      </c>
      <c r="H141" s="79">
        <v>1</v>
      </c>
    </row>
    <row r="142" spans="1:8" x14ac:dyDescent="0.25">
      <c r="A142" s="80">
        <v>16</v>
      </c>
      <c r="F142" s="83">
        <v>-8</v>
      </c>
      <c r="G142" s="79">
        <v>1</v>
      </c>
      <c r="H142" s="79">
        <v>1</v>
      </c>
    </row>
    <row r="143" spans="1:8" x14ac:dyDescent="0.25">
      <c r="A143" s="80">
        <v>16</v>
      </c>
      <c r="F143" s="83">
        <v>-7</v>
      </c>
      <c r="G143" s="79">
        <v>0</v>
      </c>
      <c r="H143" s="79">
        <v>0</v>
      </c>
    </row>
    <row r="144" spans="1:8" x14ac:dyDescent="0.25">
      <c r="A144" s="80">
        <v>16</v>
      </c>
      <c r="F144" s="83">
        <v>-6</v>
      </c>
      <c r="G144" s="79">
        <v>2</v>
      </c>
      <c r="H144" s="79">
        <v>2</v>
      </c>
    </row>
    <row r="145" spans="1:8" x14ac:dyDescent="0.25">
      <c r="A145">
        <v>18</v>
      </c>
      <c r="F145" s="83">
        <v>-5</v>
      </c>
      <c r="G145" s="79">
        <v>1</v>
      </c>
      <c r="H145" s="79">
        <v>1</v>
      </c>
    </row>
    <row r="146" spans="1:8" x14ac:dyDescent="0.25">
      <c r="A146">
        <v>18</v>
      </c>
      <c r="F146" s="83">
        <v>-4</v>
      </c>
      <c r="G146" s="79">
        <v>0</v>
      </c>
      <c r="H146" s="79">
        <v>0</v>
      </c>
    </row>
    <row r="147" spans="1:8" x14ac:dyDescent="0.25">
      <c r="A147">
        <v>18</v>
      </c>
      <c r="F147" s="83">
        <v>-3</v>
      </c>
      <c r="G147" s="79">
        <v>0</v>
      </c>
      <c r="H147" s="79">
        <v>0</v>
      </c>
    </row>
    <row r="148" spans="1:8" x14ac:dyDescent="0.25">
      <c r="A148">
        <v>18</v>
      </c>
      <c r="F148" s="83">
        <v>-2</v>
      </c>
      <c r="G148" s="79">
        <v>1</v>
      </c>
      <c r="H148" s="79">
        <v>1</v>
      </c>
    </row>
    <row r="149" spans="1:8" x14ac:dyDescent="0.25">
      <c r="A149">
        <v>18</v>
      </c>
      <c r="F149" s="83">
        <v>-1</v>
      </c>
      <c r="G149" s="79">
        <v>0</v>
      </c>
      <c r="H149" s="79">
        <v>0</v>
      </c>
    </row>
    <row r="150" spans="1:8" x14ac:dyDescent="0.25">
      <c r="A150">
        <v>18</v>
      </c>
      <c r="F150" s="83">
        <v>1</v>
      </c>
      <c r="G150" s="79">
        <v>0</v>
      </c>
      <c r="H150" s="79">
        <v>0</v>
      </c>
    </row>
    <row r="151" spans="1:8" x14ac:dyDescent="0.25">
      <c r="A151">
        <v>18</v>
      </c>
      <c r="F151" s="83">
        <v>2</v>
      </c>
      <c r="G151" s="79">
        <v>0</v>
      </c>
      <c r="H151" s="79">
        <v>0</v>
      </c>
    </row>
    <row r="152" spans="1:8" x14ac:dyDescent="0.25">
      <c r="A152">
        <v>18</v>
      </c>
      <c r="F152" s="83">
        <v>3</v>
      </c>
      <c r="G152" s="79">
        <v>0</v>
      </c>
      <c r="H152" s="79">
        <v>0</v>
      </c>
    </row>
    <row r="153" spans="1:8" x14ac:dyDescent="0.25">
      <c r="A153">
        <v>18</v>
      </c>
      <c r="F153" s="83">
        <v>4</v>
      </c>
      <c r="G153" s="79">
        <v>0</v>
      </c>
      <c r="H153" s="79">
        <v>0</v>
      </c>
    </row>
    <row r="154" spans="1:8" x14ac:dyDescent="0.25">
      <c r="A154">
        <v>18</v>
      </c>
      <c r="F154" s="83">
        <v>5</v>
      </c>
      <c r="G154" s="79">
        <v>0</v>
      </c>
      <c r="H154" s="79">
        <v>0</v>
      </c>
    </row>
    <row r="155" spans="1:8" x14ac:dyDescent="0.25">
      <c r="A155">
        <v>18</v>
      </c>
      <c r="F155" s="83">
        <v>6</v>
      </c>
      <c r="G155" s="79">
        <v>0</v>
      </c>
      <c r="H155" s="79">
        <v>0</v>
      </c>
    </row>
    <row r="156" spans="1:8" x14ac:dyDescent="0.25">
      <c r="A156">
        <v>18</v>
      </c>
      <c r="F156" s="83">
        <v>7</v>
      </c>
      <c r="G156" s="79">
        <v>0</v>
      </c>
      <c r="H156" s="79">
        <v>0</v>
      </c>
    </row>
    <row r="157" spans="1:8" x14ac:dyDescent="0.25">
      <c r="A157" s="80">
        <v>14.4</v>
      </c>
      <c r="F157" s="83">
        <v>8</v>
      </c>
      <c r="G157" s="79">
        <v>0</v>
      </c>
      <c r="H157" s="79">
        <v>0</v>
      </c>
    </row>
    <row r="158" spans="1:8" x14ac:dyDescent="0.25">
      <c r="A158" s="80">
        <v>14.4</v>
      </c>
      <c r="F158" s="83">
        <v>9</v>
      </c>
      <c r="G158" s="79">
        <v>0</v>
      </c>
      <c r="H158" s="79">
        <v>0</v>
      </c>
    </row>
    <row r="159" spans="1:8" x14ac:dyDescent="0.25">
      <c r="A159" s="80">
        <v>14.4</v>
      </c>
      <c r="F159" s="83">
        <v>10</v>
      </c>
      <c r="G159" s="79">
        <v>0</v>
      </c>
      <c r="H159" s="79">
        <v>0</v>
      </c>
    </row>
    <row r="160" spans="1:8" x14ac:dyDescent="0.25">
      <c r="A160" s="80">
        <v>14.4</v>
      </c>
      <c r="F160" s="83">
        <v>11</v>
      </c>
      <c r="G160" s="79">
        <v>0</v>
      </c>
      <c r="H160" s="79">
        <v>0</v>
      </c>
    </row>
    <row r="161" spans="1:8" x14ac:dyDescent="0.25">
      <c r="A161" s="80">
        <v>14.4</v>
      </c>
      <c r="F161" s="83">
        <v>12</v>
      </c>
      <c r="G161" s="79">
        <v>0</v>
      </c>
      <c r="H161" s="79">
        <v>0</v>
      </c>
    </row>
    <row r="162" spans="1:8" x14ac:dyDescent="0.25">
      <c r="A162" s="80">
        <v>14.4</v>
      </c>
      <c r="F162" s="83" t="s">
        <v>46</v>
      </c>
      <c r="G162" s="79">
        <v>9</v>
      </c>
      <c r="H162" s="79">
        <v>9</v>
      </c>
    </row>
    <row r="163" spans="1:8" x14ac:dyDescent="0.25">
      <c r="A163" s="80">
        <v>14.4</v>
      </c>
    </row>
    <row r="164" spans="1:8" x14ac:dyDescent="0.25">
      <c r="A164" s="80">
        <v>14.4</v>
      </c>
    </row>
    <row r="165" spans="1:8" x14ac:dyDescent="0.25">
      <c r="A165" s="80">
        <v>14.4</v>
      </c>
    </row>
    <row r="166" spans="1:8" x14ac:dyDescent="0.25">
      <c r="A166" s="80">
        <v>14.4</v>
      </c>
    </row>
    <row r="167" spans="1:8" x14ac:dyDescent="0.25">
      <c r="A167" s="80">
        <v>14.4</v>
      </c>
    </row>
    <row r="168" spans="1:8" x14ac:dyDescent="0.25">
      <c r="A168" s="80">
        <v>14.4</v>
      </c>
    </row>
    <row r="169" spans="1:8" x14ac:dyDescent="0.25">
      <c r="A169">
        <v>16</v>
      </c>
    </row>
    <row r="170" spans="1:8" x14ac:dyDescent="0.25">
      <c r="A170">
        <v>16</v>
      </c>
    </row>
    <row r="171" spans="1:8" x14ac:dyDescent="0.25">
      <c r="A171">
        <v>16</v>
      </c>
    </row>
    <row r="172" spans="1:8" x14ac:dyDescent="0.25">
      <c r="A172">
        <v>16</v>
      </c>
    </row>
    <row r="173" spans="1:8" x14ac:dyDescent="0.25">
      <c r="A173">
        <v>16</v>
      </c>
    </row>
    <row r="174" spans="1:8" x14ac:dyDescent="0.25">
      <c r="A174">
        <v>16</v>
      </c>
    </row>
    <row r="175" spans="1:8" x14ac:dyDescent="0.25">
      <c r="A175">
        <v>16</v>
      </c>
    </row>
    <row r="176" spans="1:8" x14ac:dyDescent="0.25">
      <c r="A176">
        <v>16</v>
      </c>
    </row>
    <row r="177" spans="1:1" x14ac:dyDescent="0.25">
      <c r="A177">
        <v>16</v>
      </c>
    </row>
    <row r="178" spans="1:1" x14ac:dyDescent="0.25">
      <c r="A178">
        <v>16</v>
      </c>
    </row>
    <row r="179" spans="1:1" x14ac:dyDescent="0.25">
      <c r="A179">
        <v>16</v>
      </c>
    </row>
    <row r="180" spans="1:1" x14ac:dyDescent="0.25">
      <c r="A180">
        <v>16</v>
      </c>
    </row>
    <row r="181" spans="1:1" x14ac:dyDescent="0.25">
      <c r="A181" s="80">
        <v>12.8</v>
      </c>
    </row>
    <row r="182" spans="1:1" x14ac:dyDescent="0.25">
      <c r="A182" s="80">
        <v>12.8</v>
      </c>
    </row>
    <row r="183" spans="1:1" x14ac:dyDescent="0.25">
      <c r="A183" s="80">
        <v>12.8</v>
      </c>
    </row>
    <row r="184" spans="1:1" x14ac:dyDescent="0.25">
      <c r="A184" s="80">
        <v>12.8</v>
      </c>
    </row>
    <row r="185" spans="1:1" x14ac:dyDescent="0.25">
      <c r="A185" s="80">
        <v>12.8</v>
      </c>
    </row>
    <row r="186" spans="1:1" x14ac:dyDescent="0.25">
      <c r="A186" s="80">
        <v>12.8</v>
      </c>
    </row>
    <row r="187" spans="1:1" x14ac:dyDescent="0.25">
      <c r="A187" s="80">
        <v>12.8</v>
      </c>
    </row>
    <row r="188" spans="1:1" x14ac:dyDescent="0.25">
      <c r="A188" s="80">
        <v>12.8</v>
      </c>
    </row>
    <row r="189" spans="1:1" x14ac:dyDescent="0.25">
      <c r="A189" s="80">
        <v>12.8</v>
      </c>
    </row>
    <row r="190" spans="1:1" x14ac:dyDescent="0.25">
      <c r="A190" s="80">
        <v>12.8</v>
      </c>
    </row>
    <row r="191" spans="1:1" x14ac:dyDescent="0.25">
      <c r="A191" s="80">
        <v>12.8</v>
      </c>
    </row>
    <row r="192" spans="1:1" x14ac:dyDescent="0.25">
      <c r="A192" s="80">
        <v>12.8</v>
      </c>
    </row>
    <row r="193" spans="1:1" x14ac:dyDescent="0.25">
      <c r="A193">
        <v>14</v>
      </c>
    </row>
    <row r="194" spans="1:1" x14ac:dyDescent="0.25">
      <c r="A194">
        <v>14</v>
      </c>
    </row>
    <row r="195" spans="1:1" x14ac:dyDescent="0.25">
      <c r="A195">
        <v>14</v>
      </c>
    </row>
    <row r="196" spans="1:1" x14ac:dyDescent="0.25">
      <c r="A196">
        <v>14</v>
      </c>
    </row>
    <row r="197" spans="1:1" x14ac:dyDescent="0.25">
      <c r="A197">
        <v>14</v>
      </c>
    </row>
    <row r="198" spans="1:1" x14ac:dyDescent="0.25">
      <c r="A198">
        <v>14</v>
      </c>
    </row>
    <row r="199" spans="1:1" x14ac:dyDescent="0.25">
      <c r="A199">
        <v>14</v>
      </c>
    </row>
    <row r="200" spans="1:1" x14ac:dyDescent="0.25">
      <c r="A200">
        <v>14</v>
      </c>
    </row>
    <row r="201" spans="1:1" x14ac:dyDescent="0.25">
      <c r="A201">
        <v>14</v>
      </c>
    </row>
    <row r="202" spans="1:1" x14ac:dyDescent="0.25">
      <c r="A202">
        <v>14</v>
      </c>
    </row>
    <row r="203" spans="1:1" x14ac:dyDescent="0.25">
      <c r="A203">
        <v>14</v>
      </c>
    </row>
    <row r="204" spans="1:1" x14ac:dyDescent="0.25">
      <c r="A204">
        <v>14</v>
      </c>
    </row>
    <row r="205" spans="1:1" x14ac:dyDescent="0.25">
      <c r="A205" s="80">
        <v>11.200000000000001</v>
      </c>
    </row>
    <row r="206" spans="1:1" x14ac:dyDescent="0.25">
      <c r="A206" s="80">
        <v>11.200000000000001</v>
      </c>
    </row>
    <row r="207" spans="1:1" x14ac:dyDescent="0.25">
      <c r="A207" s="80">
        <v>11.2</v>
      </c>
    </row>
    <row r="208" spans="1:1" x14ac:dyDescent="0.25">
      <c r="A208" s="80">
        <v>11.2</v>
      </c>
    </row>
    <row r="209" spans="1:2" x14ac:dyDescent="0.25">
      <c r="A209" s="80">
        <v>11.2</v>
      </c>
    </row>
    <row r="210" spans="1:2" x14ac:dyDescent="0.25">
      <c r="A210" s="80">
        <v>11.2</v>
      </c>
    </row>
    <row r="211" spans="1:2" x14ac:dyDescent="0.25">
      <c r="A211" s="80">
        <v>11.2</v>
      </c>
    </row>
    <row r="212" spans="1:2" x14ac:dyDescent="0.25">
      <c r="A212" s="80">
        <v>11.2</v>
      </c>
    </row>
    <row r="213" spans="1:2" x14ac:dyDescent="0.25">
      <c r="A213" s="80">
        <v>11.2</v>
      </c>
    </row>
    <row r="214" spans="1:2" x14ac:dyDescent="0.25">
      <c r="A214" s="80">
        <v>11.2</v>
      </c>
    </row>
    <row r="215" spans="1:2" x14ac:dyDescent="0.25">
      <c r="A215" s="80">
        <v>11.2</v>
      </c>
    </row>
    <row r="216" spans="1:2" x14ac:dyDescent="0.25">
      <c r="A216" s="80">
        <v>11.2</v>
      </c>
    </row>
    <row r="217" spans="1:2" x14ac:dyDescent="0.25">
      <c r="A217">
        <v>12</v>
      </c>
      <c r="B217" s="80"/>
    </row>
    <row r="218" spans="1:2" x14ac:dyDescent="0.25">
      <c r="A218">
        <v>12</v>
      </c>
      <c r="B218" s="80"/>
    </row>
    <row r="219" spans="1:2" x14ac:dyDescent="0.25">
      <c r="A219">
        <v>12</v>
      </c>
      <c r="B219" s="80"/>
    </row>
    <row r="220" spans="1:2" x14ac:dyDescent="0.25">
      <c r="A220">
        <v>12</v>
      </c>
      <c r="B220" s="80"/>
    </row>
    <row r="221" spans="1:2" x14ac:dyDescent="0.25">
      <c r="A221">
        <v>12</v>
      </c>
      <c r="B221" s="80"/>
    </row>
    <row r="222" spans="1:2" x14ac:dyDescent="0.25">
      <c r="A222">
        <v>12</v>
      </c>
      <c r="B222" s="80"/>
    </row>
    <row r="223" spans="1:2" x14ac:dyDescent="0.25">
      <c r="A223">
        <v>12</v>
      </c>
      <c r="B223" s="80"/>
    </row>
    <row r="224" spans="1:2" x14ac:dyDescent="0.25">
      <c r="A224">
        <v>12</v>
      </c>
      <c r="B224" s="80"/>
    </row>
    <row r="225" spans="1:2" x14ac:dyDescent="0.25">
      <c r="A225">
        <v>12</v>
      </c>
      <c r="B225" s="80"/>
    </row>
    <row r="226" spans="1:2" x14ac:dyDescent="0.25">
      <c r="A226">
        <v>12</v>
      </c>
    </row>
    <row r="227" spans="1:2" x14ac:dyDescent="0.25">
      <c r="A227">
        <v>12</v>
      </c>
    </row>
    <row r="228" spans="1:2" x14ac:dyDescent="0.25">
      <c r="A228">
        <v>12</v>
      </c>
    </row>
    <row r="229" spans="1:2" x14ac:dyDescent="0.25">
      <c r="A229" s="80">
        <v>9.6000000000000014</v>
      </c>
    </row>
    <row r="230" spans="1:2" x14ac:dyDescent="0.25">
      <c r="A230" s="80">
        <v>9.6000000000000014</v>
      </c>
    </row>
    <row r="231" spans="1:2" x14ac:dyDescent="0.25">
      <c r="A231" s="80">
        <v>9.6</v>
      </c>
    </row>
    <row r="232" spans="1:2" x14ac:dyDescent="0.25">
      <c r="A232" s="80">
        <v>9.6</v>
      </c>
    </row>
    <row r="233" spans="1:2" x14ac:dyDescent="0.25">
      <c r="A233" s="80">
        <v>9.6</v>
      </c>
    </row>
    <row r="234" spans="1:2" x14ac:dyDescent="0.25">
      <c r="A234" s="80">
        <v>9.6</v>
      </c>
    </row>
    <row r="235" spans="1:2" x14ac:dyDescent="0.25">
      <c r="A235" s="80">
        <v>9.6</v>
      </c>
    </row>
    <row r="236" spans="1:2" x14ac:dyDescent="0.25">
      <c r="A236" s="80">
        <v>9.6</v>
      </c>
    </row>
    <row r="237" spans="1:2" x14ac:dyDescent="0.25">
      <c r="A237" s="80">
        <v>9.6</v>
      </c>
      <c r="B237" s="80"/>
    </row>
    <row r="238" spans="1:2" x14ac:dyDescent="0.25">
      <c r="A238" s="80">
        <v>9.6</v>
      </c>
      <c r="B238" s="80"/>
    </row>
    <row r="239" spans="1:2" x14ac:dyDescent="0.25">
      <c r="A239" s="80">
        <v>9.6</v>
      </c>
      <c r="B239" s="80"/>
    </row>
    <row r="240" spans="1:2" x14ac:dyDescent="0.25">
      <c r="A240" s="80">
        <v>9.6</v>
      </c>
      <c r="B240" s="80"/>
    </row>
    <row r="241" spans="2:2" x14ac:dyDescent="0.25">
      <c r="B241" s="80"/>
    </row>
    <row r="242" spans="2:2" x14ac:dyDescent="0.25">
      <c r="B242" s="80"/>
    </row>
    <row r="243" spans="2:2" x14ac:dyDescent="0.25">
      <c r="B243" s="80"/>
    </row>
    <row r="244" spans="2:2" x14ac:dyDescent="0.25">
      <c r="B244" s="80"/>
    </row>
    <row r="245" spans="2:2" x14ac:dyDescent="0.25">
      <c r="B245" s="80"/>
    </row>
    <row r="246" spans="2:2" x14ac:dyDescent="0.25">
      <c r="B246" s="80"/>
    </row>
    <row r="247" spans="2:2" x14ac:dyDescent="0.25">
      <c r="B247" s="80"/>
    </row>
    <row r="248" spans="2:2" x14ac:dyDescent="0.25">
      <c r="B248" s="80"/>
    </row>
    <row r="249" spans="2:2" x14ac:dyDescent="0.25">
      <c r="B249" s="80"/>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vt:i4>
      </vt:variant>
    </vt:vector>
  </HeadingPairs>
  <TitlesOfParts>
    <vt:vector size="11" baseType="lpstr">
      <vt:lpstr>Instructions for Use</vt:lpstr>
      <vt:lpstr>High Impact User Data</vt:lpstr>
      <vt:lpstr>Sheet5</vt:lpstr>
      <vt:lpstr>Staff Training</vt:lpstr>
      <vt:lpstr>ICECAP-A</vt:lpstr>
      <vt:lpstr>Summary Infographic</vt:lpstr>
      <vt:lpstr>Dashboard</vt:lpstr>
      <vt:lpstr>Hidden Sheet</vt:lpstr>
      <vt:lpstr>Sheet1</vt:lpstr>
      <vt:lpstr>Dashboard!Print_Area</vt:lpstr>
      <vt:lpstr>'Summary Infographic'!Print_Area</vt:lpstr>
    </vt:vector>
  </TitlesOfParts>
  <Company>NHS South West Commissioning Support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megan.kirbyshire</dc:creator>
  <cp:lastModifiedBy>megan.kirbyshire</cp:lastModifiedBy>
  <cp:lastPrinted>2020-07-02T09:31:41Z</cp:lastPrinted>
  <dcterms:created xsi:type="dcterms:W3CDTF">2020-03-13T08:53:24Z</dcterms:created>
  <dcterms:modified xsi:type="dcterms:W3CDTF">2020-08-06T08:49:39Z</dcterms:modified>
</cp:coreProperties>
</file>